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U:\SKUPNE DATOTEKE\UPRAVLJANJE\SM 410 - UPRAVLJANJE OBČINA-SSRS\OSK\Obnove 2025\Stari trg 23 - terasa\Povabila četrič\"/>
    </mc:Choice>
  </mc:AlternateContent>
  <xr:revisionPtr revIDLastSave="0" documentId="13_ncr:1_{470B8C03-2150-4B46-BAF6-66EBACE77A2C}" xr6:coauthVersionLast="47" xr6:coauthVersionMax="47" xr10:uidLastSave="{00000000-0000-0000-0000-000000000000}"/>
  <bookViews>
    <workbookView xWindow="-120" yWindow="-120" windowWidth="29040" windowHeight="15840" xr2:uid="{00000000-000D-0000-FFFF-FFFF00000000}"/>
  </bookViews>
  <sheets>
    <sheet name="naslovnica" sheetId="1" r:id="rId1"/>
    <sheet name="rekapitulacija" sheetId="3" r:id="rId2"/>
    <sheet name="gradbena dela" sheetId="4" r:id="rId3"/>
  </sheets>
  <calcPr calcId="191029"/>
</workbook>
</file>

<file path=xl/calcChain.xml><?xml version="1.0" encoding="utf-8"?>
<calcChain xmlns="http://schemas.openxmlformats.org/spreadsheetml/2006/main">
  <c r="D14" i="3" l="1"/>
  <c r="F63" i="4"/>
  <c r="F78" i="4" l="1"/>
  <c r="F37" i="4"/>
  <c r="F25" i="4" l="1"/>
  <c r="F29" i="4" s="1"/>
  <c r="F65" i="4" l="1"/>
  <c r="F35" i="4" l="1"/>
  <c r="F80" i="4" l="1"/>
  <c r="F76" i="4"/>
  <c r="F82" i="4" l="1"/>
  <c r="F91" i="4" s="1"/>
  <c r="F14" i="4"/>
  <c r="F61" i="4" l="1"/>
  <c r="F59" i="4"/>
  <c r="F57" i="4"/>
  <c r="F39" i="4"/>
  <c r="F42" i="4" s="1"/>
  <c r="F5" i="4"/>
  <c r="F19" i="4" l="1"/>
  <c r="F87" i="4" s="1"/>
  <c r="F88" i="4"/>
  <c r="F68" i="4"/>
  <c r="F90" i="4" s="1"/>
  <c r="F89" i="4"/>
  <c r="F7" i="4"/>
  <c r="F86" i="4" s="1"/>
  <c r="E92" i="4" l="1"/>
  <c r="F92" i="4" s="1"/>
  <c r="F94" i="4" l="1"/>
  <c r="D10" i="3" s="1"/>
  <c r="D12" i="3" s="1"/>
  <c r="D16" i="3" l="1"/>
</calcChain>
</file>

<file path=xl/sharedStrings.xml><?xml version="1.0" encoding="utf-8"?>
<sst xmlns="http://schemas.openxmlformats.org/spreadsheetml/2006/main" count="113" uniqueCount="80">
  <si>
    <t>OBJEKT:</t>
  </si>
  <si>
    <t>VRSTA DEL:</t>
  </si>
  <si>
    <t xml:space="preserve">INVESTITOR: </t>
  </si>
  <si>
    <t>DATUM:</t>
  </si>
  <si>
    <t>VRSTA DEL</t>
  </si>
  <si>
    <t>SKUPAJ</t>
  </si>
  <si>
    <t xml:space="preserve">DDV  </t>
  </si>
  <si>
    <t>SKUPAJ VREDNOST Z DDV</t>
  </si>
  <si>
    <t>Gradbena dela</t>
  </si>
  <si>
    <t>OPIS DELA</t>
  </si>
  <si>
    <t>Enota</t>
  </si>
  <si>
    <t>Količina</t>
  </si>
  <si>
    <t>Cena</t>
  </si>
  <si>
    <t>VREDNOST</t>
  </si>
  <si>
    <t>1.0</t>
  </si>
  <si>
    <t>PREDDELA</t>
  </si>
  <si>
    <t>kpl</t>
  </si>
  <si>
    <t>PREDDELA SKUPAJ:</t>
  </si>
  <si>
    <t>2.0</t>
  </si>
  <si>
    <t>ZEMELJSKA DELA</t>
  </si>
  <si>
    <t>m3</t>
  </si>
  <si>
    <t>m2</t>
  </si>
  <si>
    <t>3.0</t>
  </si>
  <si>
    <t>ARMIRANO BETONSKA DELA</t>
  </si>
  <si>
    <t>kg</t>
  </si>
  <si>
    <t>4.0</t>
  </si>
  <si>
    <t>TESARSKA DELA</t>
  </si>
  <si>
    <t>5.0</t>
  </si>
  <si>
    <t>ZIDARSKA DELA</t>
  </si>
  <si>
    <t>6.0</t>
  </si>
  <si>
    <t>NEPREDVIDENA DELA 10 %</t>
  </si>
  <si>
    <t>SKUPAJ:</t>
  </si>
  <si>
    <t>VEČSTANOVANJSKI OBJEKT</t>
  </si>
  <si>
    <r>
      <rPr>
        <b/>
        <sz val="11"/>
        <rFont val="Arial"/>
        <family val="2"/>
        <charset val="238"/>
      </rPr>
      <t>SPLOŠNO:</t>
    </r>
    <r>
      <rPr>
        <sz val="11"/>
        <rFont val="Arial"/>
        <family val="2"/>
        <charset val="238"/>
      </rPr>
      <t xml:space="preserve"> Konstrukcije iz betona morajo biti ravne, izdelane po opažnem načrtu, brez votlih mest in brez iztekanj cementnega gela na stikih opažev.  Nega betona vsebuje zaščito vgrajenega betona do polne trdnosti pred prevelikim izhlapevanjem vode iz betona, kakor tudi zaščito pred nizkimi temperaturami. Izvajalec mora pustiti v vseh betonskih konstrukcijah odprtine za montažo instalacij. Stike stari novi beton je premazati z ELASTOSILOM ali podobnim drugim proizvodom enake kvalitete.
</t>
    </r>
  </si>
  <si>
    <r>
      <rPr>
        <b/>
        <sz val="11"/>
        <rFont val="Arial"/>
        <family val="2"/>
        <charset val="238"/>
      </rPr>
      <t xml:space="preserve">SPLOŠNO: </t>
    </r>
    <r>
      <rPr>
        <sz val="11"/>
        <rFont val="Arial"/>
        <family val="2"/>
        <charset val="238"/>
      </rPr>
      <t>Opaži morajo biti gladki in ravni, stiki dobro zatesnjeni, da se prepreči odtekanje cementnega gela.</t>
    </r>
  </si>
  <si>
    <r>
      <rPr>
        <b/>
        <sz val="11"/>
        <rFont val="Arial"/>
        <family val="2"/>
        <charset val="238"/>
      </rPr>
      <t>OPOMBA:</t>
    </r>
    <r>
      <rPr>
        <sz val="11"/>
        <rFont val="Arial"/>
        <family val="2"/>
        <charset val="238"/>
      </rPr>
      <t xml:space="preserve"> Pri oblikovanju cene za posamezna dela morajo biti vključeni vsi potrebni transporti in material za izvedbo opisanih elementov konstrukcije, potrebni odri ter horizontalni in vertikalni prenosi.</t>
    </r>
  </si>
  <si>
    <t>1.1.</t>
  </si>
  <si>
    <t>2.1.</t>
  </si>
  <si>
    <t>3.1.</t>
  </si>
  <si>
    <t>4.1.</t>
  </si>
  <si>
    <t>5.1.</t>
  </si>
  <si>
    <t>5.2.</t>
  </si>
  <si>
    <t>5.3.</t>
  </si>
  <si>
    <t>5.4.</t>
  </si>
  <si>
    <t>6.1.</t>
  </si>
  <si>
    <t>kom</t>
  </si>
  <si>
    <t>6.0.</t>
  </si>
  <si>
    <t>7.0</t>
  </si>
  <si>
    <t>6.2.</t>
  </si>
  <si>
    <t>OBČINA SLOVENSKE KONJICE</t>
  </si>
  <si>
    <t>Stari trg 29 , 3210 Slovenske Konjice</t>
  </si>
  <si>
    <t>Oktober 2024</t>
  </si>
  <si>
    <r>
      <rPr>
        <b/>
        <sz val="11"/>
        <rFont val="Arial"/>
        <family val="2"/>
        <charset val="238"/>
      </rPr>
      <t xml:space="preserve">OPOMBA: </t>
    </r>
    <r>
      <rPr>
        <sz val="11"/>
        <rFont val="Arial"/>
        <family val="2"/>
        <charset val="238"/>
      </rPr>
      <t>Vsa izkopana dela in transporti izkopanih materialov se obračunajo po prostornini izkopane zemljine v raščenem stanju! Vsa nasipna dela se obračunajo po prostornini zemljine v vgrajenem stanju! Pri izvedbi zemeljskih del je obvezna prisotnost geomehanika oz . projektanta , nadzornika.</t>
    </r>
  </si>
  <si>
    <t>4.2.</t>
  </si>
  <si>
    <t>Pripravil:</t>
  </si>
  <si>
    <t>Štefan Gorinšek</t>
  </si>
  <si>
    <t>POPIS    DEL</t>
  </si>
  <si>
    <t>Stari trg 23 , Slovenske Konjice .</t>
  </si>
  <si>
    <t>OBNOVA TERASE  OBJEKTA   ZA VEČSTANOVANJSKI</t>
  </si>
  <si>
    <t>OBJEKT STARI TRG 23 , SLOVENSKE KONJICE</t>
  </si>
  <si>
    <t>UREDITEV TERASE - večstanovanjski objekt Stari trg 23</t>
  </si>
  <si>
    <t>Ureditev gradbišča:  ograditev območja posega z zaščitno gradbiščno ograjo in izvedbo vseh ostalih potrebnih elementov za zaščito izvedbe del na višini do 4m. Cena mora vsebovati izdelavo zaščitnega nadstreška za varen dostop stanovalcev v objekt. Cena mora vsebovati ureditev gradbišče napeljave vode in elektrike za potrebe gradbišča, ureditev gradbiščne deponije. Gradbišče je potrebno urediti skladno z varnostnim načrtom. Ob koncu del se gradbišče odstrani in okolico povrne v prvotno stanje.</t>
  </si>
  <si>
    <t>Odstranitev obstoječe pohodne konstrukcije terase v sestavi: lad. opaž 30 mm , bitumenska hidroizolacija , pohodna konstrukcija - plohi 50 mm. V ceni upoštevati odvoz odstranjenega materiala na trajno  deponijo.</t>
  </si>
  <si>
    <t>2x oplesk vseh lesenih površin na objektu z zaščitno barvo za les (leseni nosilci ,konzole, itd.), vključno z zaščitami, ostalimi pomožnimi deli in transporti materiala do mesta vgraditve.</t>
  </si>
  <si>
    <t>Dobava in montaža lesene pohodne površine terase, z impregniranimi lesenimi plohi debeline 45 mm, s prenosom materiala, čiščenjem opaža in vsemi pomožnimi deli. V ceni upoštevati les.podkonstrukcijo za pritrjevanje plohov.</t>
  </si>
  <si>
    <t xml:space="preserve">Dobava in montaža delovnega fasadnega odra kovinske izvedbe višine do 4 m z izvedbo podstavka za oder  in vsemi pomožnimi deli. Amortizacija odra za ves čas gradnje.V ceni odra je zajeto  sidranje ter vsi potrebni dostopi na oder .Skladno z varnostnim načrtom. </t>
  </si>
  <si>
    <t xml:space="preserve">KLJUČAVNIČARSKA DELA </t>
  </si>
  <si>
    <t>Ročni izkop točkovnih temeljev v zemljini III.  Kategorije, dim.temelja 50/50/50 cm,  vključno z   nakladanjem in prevozom na trajno deponijo .v ceni zajeta odstranitev tlakovcev in ponovna vgradnja po končanju del</t>
  </si>
  <si>
    <t xml:space="preserve">Dobava in vgrajevanje betona C 25-30  - betoniranje točkovnih temeljev 50/50/50 cm - kontaktno betoniranje . V ceni zajeti 25 kg armature </t>
  </si>
  <si>
    <t>"KOVINSKI  NOSILCI - NOVI"</t>
  </si>
  <si>
    <t>Odstranitev dotrajanih lesenih nosilcev  .</t>
  </si>
  <si>
    <t>4.3.</t>
  </si>
  <si>
    <r>
      <t>Dobava in montaža  fasadnega odra kovinske izvedbe višine do 4 m. P</t>
    </r>
    <r>
      <rPr>
        <u/>
        <sz val="11"/>
        <rFont val="Arial"/>
        <family val="2"/>
        <charset val="238"/>
      </rPr>
      <t>ohodna površina za dostop stanovalcev do stanovanj za čas obnovitvenih del , vključno s stopniščem za dostop na dvorišče.</t>
    </r>
    <r>
      <rPr>
        <sz val="11"/>
        <rFont val="Arial"/>
        <family val="2"/>
        <charset val="238"/>
      </rPr>
      <t xml:space="preserve"> Amortizacija odra za ves čas gradnje.V ceni odra je zajeto  sidranje ter vsi potrebni dostopi na oder .Skladno z varnostnim načrtom. </t>
    </r>
  </si>
  <si>
    <t>6.3.</t>
  </si>
  <si>
    <t>m1</t>
  </si>
  <si>
    <t>Izdelava  nove podporne konstrukcije ki nadomesti lesene nosilce: IPN 20  l=7,80m , 4 kom . V ceni zajeti pritrjevanje na obstoječo leseno konstrukcijo oz. vgradnja v pripravljeno ležišče. Vsi elementi  konstrukcije opleskani v barvi po izboru naročnika (v barvi cinkotit pločevine)</t>
  </si>
  <si>
    <t>Izdelava dodatne podporne konstrukcije lesenega hodnika na SV delu terase. Vsi elementi  konstrukcije opleskani v barvi po izboru naročnika  (v barvi cinkotit pločevine) . Količina ocenjena</t>
  </si>
  <si>
    <t>Dobava in montaža rebraste valovite pločevine kot npr."Hibond" 50mm ( v barvi cinkotit pločevine).Pločevina se polaga v smeri Z-V v minimalnem naklonu ( podkonstrukcija)</t>
  </si>
  <si>
    <t>Izdelava zaščitne pločevine na čelu podesta r.š. cca  45 cm iz cinkotit  pločevine,kot na  preostalem delu objekta.</t>
  </si>
  <si>
    <t>Čiščenje in 2x oplesk kovinskih ograj podestov in stopnišča v eneki barvi kot kovinski nosilci , vključno z zaščitami, ostalimi pomožnimi deli in transporti materiala do mesta vgraditve.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</si>
</sst>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4">
    <font>
      <sz val="11"/>
      <color theme="1"/>
      <name val="Calibri"/>
      <family val="2"/>
      <charset val="238"/>
      <scheme val="minor"/>
    </font>
    <font>
      <sz val="10"/>
      <name val="Arial"/>
      <family val="2"/>
      <charset val="238"/>
    </font>
    <font>
      <sz val="10"/>
      <name val="Arial Narrow"/>
      <family val="2"/>
      <charset val="238"/>
    </font>
    <font>
      <b/>
      <sz val="10"/>
      <name val="Arial Narrow"/>
      <family val="2"/>
      <charset val="238"/>
    </font>
    <font>
      <b/>
      <sz val="14"/>
      <name val="Arial Narrow"/>
      <family val="2"/>
      <charset val="238"/>
    </font>
    <font>
      <b/>
      <sz val="12"/>
      <name val="Arial Narrow"/>
      <family val="2"/>
      <charset val="238"/>
    </font>
    <font>
      <b/>
      <sz val="18"/>
      <name val="Arial Narrow"/>
      <family val="2"/>
      <charset val="238"/>
    </font>
    <font>
      <sz val="10"/>
      <name val="Arial CE"/>
      <charset val="238"/>
    </font>
    <font>
      <sz val="10"/>
      <name val="Times New Roman"/>
      <family val="1"/>
    </font>
    <font>
      <b/>
      <sz val="14"/>
      <name val="Times New Roman"/>
      <family val="1"/>
    </font>
    <font>
      <b/>
      <sz val="16"/>
      <name val="Arial Narrow"/>
      <family val="2"/>
      <charset val="238"/>
    </font>
    <font>
      <b/>
      <sz val="10"/>
      <name val="Arial"/>
      <family val="2"/>
      <charset val="238"/>
    </font>
    <font>
      <b/>
      <sz val="11"/>
      <name val="Arial Narrow"/>
      <family val="2"/>
      <charset val="238"/>
    </font>
    <font>
      <b/>
      <sz val="11"/>
      <name val="Arial"/>
      <family val="2"/>
      <charset val="238"/>
    </font>
    <font>
      <sz val="14"/>
      <name val="Arial Narrow"/>
      <family val="2"/>
      <charset val="238"/>
    </font>
    <font>
      <b/>
      <sz val="10"/>
      <name val="Arial CE"/>
      <charset val="238"/>
    </font>
    <font>
      <b/>
      <sz val="12"/>
      <name val="Arial CE"/>
      <family val="2"/>
      <charset val="238"/>
    </font>
    <font>
      <sz val="10"/>
      <color rgb="FFFF0000"/>
      <name val="Arial CE"/>
      <charset val="238"/>
    </font>
    <font>
      <b/>
      <sz val="12"/>
      <color rgb="FFFF0000"/>
      <name val="Arial CE"/>
      <family val="2"/>
      <charset val="238"/>
    </font>
    <font>
      <sz val="10"/>
      <name val="Arial CE"/>
      <family val="2"/>
      <charset val="238"/>
    </font>
    <font>
      <sz val="11"/>
      <color theme="1"/>
      <name val="Arial"/>
      <family val="2"/>
      <charset val="238"/>
    </font>
    <font>
      <b/>
      <sz val="11"/>
      <color theme="1"/>
      <name val="Arial"/>
      <family val="2"/>
      <charset val="238"/>
    </font>
    <font>
      <sz val="11"/>
      <color rgb="FFFF0000"/>
      <name val="Calibri"/>
      <family val="2"/>
      <charset val="238"/>
      <scheme val="minor"/>
    </font>
    <font>
      <sz val="11"/>
      <color theme="1"/>
      <name val="Arial Narrow"/>
      <family val="2"/>
      <charset val="238"/>
    </font>
    <font>
      <sz val="11"/>
      <color rgb="FFFF0000"/>
      <name val="Arial"/>
      <family val="2"/>
      <charset val="238"/>
    </font>
    <font>
      <b/>
      <sz val="11"/>
      <color rgb="FFFF0000"/>
      <name val="Calibri"/>
      <family val="2"/>
      <charset val="238"/>
      <scheme val="minor"/>
    </font>
    <font>
      <sz val="11"/>
      <name val="Calibri"/>
      <family val="2"/>
      <charset val="238"/>
      <scheme val="minor"/>
    </font>
    <font>
      <sz val="11"/>
      <name val="Arial"/>
      <family val="2"/>
      <charset val="238"/>
    </font>
    <font>
      <b/>
      <sz val="11"/>
      <color rgb="FFFF0000"/>
      <name val="Arial"/>
      <family val="2"/>
      <charset val="238"/>
    </font>
    <font>
      <b/>
      <sz val="11"/>
      <name val="Calibri"/>
      <family val="2"/>
      <charset val="238"/>
      <scheme val="minor"/>
    </font>
    <font>
      <sz val="10"/>
      <name val="SL Dutch"/>
    </font>
    <font>
      <b/>
      <sz val="11"/>
      <color theme="1"/>
      <name val="Calibri"/>
      <family val="2"/>
      <charset val="238"/>
      <scheme val="minor"/>
    </font>
    <font>
      <b/>
      <sz val="16"/>
      <name val="Arial"/>
      <family val="2"/>
      <charset val="238"/>
    </font>
    <font>
      <u/>
      <sz val="11"/>
      <name val="Arial"/>
      <family val="2"/>
      <charset val="238"/>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right/>
      <top style="medium">
        <color auto="1"/>
      </top>
      <bottom style="medium">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hair">
        <color auto="1"/>
      </right>
      <top style="hair">
        <color auto="1"/>
      </top>
      <bottom/>
      <diagonal/>
    </border>
    <border>
      <left style="hair">
        <color auto="1"/>
      </left>
      <right style="medium">
        <color auto="1"/>
      </right>
      <top style="hair">
        <color auto="1"/>
      </top>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hair">
        <color auto="1"/>
      </left>
      <right style="hair">
        <color auto="1"/>
      </right>
      <top/>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right/>
      <top/>
      <bottom style="medium">
        <color indexed="64"/>
      </bottom>
      <diagonal/>
    </border>
    <border>
      <left style="hair">
        <color auto="1"/>
      </left>
      <right/>
      <top style="medium">
        <color auto="1"/>
      </top>
      <bottom style="medium">
        <color auto="1"/>
      </bottom>
      <diagonal/>
    </border>
    <border>
      <left/>
      <right style="hair">
        <color auto="1"/>
      </right>
      <top style="medium">
        <color auto="1"/>
      </top>
      <bottom style="medium">
        <color auto="1"/>
      </bottom>
      <diagonal/>
    </border>
    <border>
      <left style="medium">
        <color indexed="64"/>
      </left>
      <right style="hair">
        <color auto="1"/>
      </right>
      <top/>
      <bottom style="hair">
        <color auto="1"/>
      </bottom>
      <diagonal/>
    </border>
    <border>
      <left style="medium">
        <color indexed="64"/>
      </left>
      <right style="hair">
        <color auto="1"/>
      </right>
      <top style="hair">
        <color auto="1"/>
      </top>
      <bottom style="hair">
        <color auto="1"/>
      </bottom>
      <diagonal/>
    </border>
    <border>
      <left style="medium">
        <color indexed="64"/>
      </left>
      <right style="hair">
        <color auto="1"/>
      </right>
      <top style="medium">
        <color auto="1"/>
      </top>
      <bottom style="hair">
        <color auto="1"/>
      </bottom>
      <diagonal/>
    </border>
    <border>
      <left style="medium">
        <color indexed="64"/>
      </left>
      <right style="hair">
        <color auto="1"/>
      </right>
      <top style="hair">
        <color auto="1"/>
      </top>
      <bottom style="medium">
        <color auto="1"/>
      </bottom>
      <diagonal/>
    </border>
    <border>
      <left style="medium">
        <color indexed="64"/>
      </left>
      <right style="thin">
        <color auto="1"/>
      </right>
      <top/>
      <bottom style="medium">
        <color indexed="64"/>
      </bottom>
      <diagonal/>
    </border>
    <border>
      <left style="medium">
        <color indexed="64"/>
      </left>
      <right style="hair">
        <color auto="1"/>
      </right>
      <top/>
      <bottom/>
      <diagonal/>
    </border>
    <border>
      <left style="hair">
        <color auto="1"/>
      </left>
      <right style="medium">
        <color indexed="64"/>
      </right>
      <top/>
      <bottom/>
      <diagonal/>
    </border>
    <border>
      <left style="medium">
        <color indexed="64"/>
      </left>
      <right style="hair">
        <color auto="1"/>
      </right>
      <top style="hair">
        <color auto="1"/>
      </top>
      <bottom/>
      <diagonal/>
    </border>
    <border>
      <left style="medium">
        <color indexed="64"/>
      </left>
      <right style="hair">
        <color auto="1"/>
      </right>
      <top style="medium">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7">
    <xf numFmtId="0" fontId="0" fillId="0" borderId="0"/>
    <xf numFmtId="0" fontId="1" fillId="0" borderId="0"/>
    <xf numFmtId="0" fontId="7" fillId="0" borderId="0"/>
    <xf numFmtId="0" fontId="1" fillId="0" borderId="0"/>
    <xf numFmtId="9" fontId="7" fillId="0" borderId="0" applyFont="0" applyFill="0" applyBorder="0" applyAlignment="0" applyProtection="0"/>
    <xf numFmtId="0" fontId="7" fillId="0" borderId="0"/>
    <xf numFmtId="0" fontId="30" fillId="0" borderId="0"/>
  </cellStyleXfs>
  <cellXfs count="205">
    <xf numFmtId="0" fontId="0" fillId="0" borderId="0" xfId="0"/>
    <xf numFmtId="0" fontId="2" fillId="0" borderId="0" xfId="1" applyFont="1"/>
    <xf numFmtId="0" fontId="3" fillId="0" borderId="0" xfId="1" applyFont="1"/>
    <xf numFmtId="0" fontId="4" fillId="0" borderId="0" xfId="1" applyFont="1"/>
    <xf numFmtId="0" fontId="5" fillId="0" borderId="0" xfId="1" applyFont="1"/>
    <xf numFmtId="0" fontId="6" fillId="0" borderId="0" xfId="1" applyFont="1" applyAlignment="1">
      <alignment horizontal="left" vertical="center"/>
    </xf>
    <xf numFmtId="0" fontId="6" fillId="0" borderId="0" xfId="1" applyFont="1" applyAlignment="1">
      <alignment horizontal="center"/>
    </xf>
    <xf numFmtId="49" fontId="3" fillId="0" borderId="0" xfId="2" applyNumberFormat="1" applyFont="1" applyAlignment="1">
      <alignment horizontal="left"/>
    </xf>
    <xf numFmtId="0" fontId="8" fillId="0" borderId="0" xfId="2" applyFont="1"/>
    <xf numFmtId="0" fontId="8" fillId="0" borderId="0" xfId="3" applyFont="1"/>
    <xf numFmtId="4" fontId="9" fillId="0" borderId="0" xfId="3" applyNumberFormat="1" applyFont="1" applyAlignment="1">
      <alignment horizontal="right"/>
    </xf>
    <xf numFmtId="0" fontId="10" fillId="0" borderId="0" xfId="3" applyFont="1" applyAlignment="1">
      <alignment horizontal="center"/>
    </xf>
    <xf numFmtId="0" fontId="2" fillId="0" borderId="0" xfId="3" applyFont="1"/>
    <xf numFmtId="4" fontId="4" fillId="0" borderId="0" xfId="3" applyNumberFormat="1" applyFont="1" applyAlignment="1">
      <alignment horizontal="right"/>
    </xf>
    <xf numFmtId="2" fontId="12" fillId="0" borderId="1" xfId="3" applyNumberFormat="1" applyFont="1" applyBorder="1" applyAlignment="1">
      <alignment horizontal="center" vertical="top" wrapText="1"/>
    </xf>
    <xf numFmtId="2" fontId="2" fillId="0" borderId="1" xfId="3" applyNumberFormat="1" applyFont="1" applyBorder="1" applyAlignment="1">
      <alignment horizontal="left"/>
    </xf>
    <xf numFmtId="4" fontId="5" fillId="0" borderId="1" xfId="3" applyNumberFormat="1" applyFont="1" applyBorder="1" applyAlignment="1">
      <alignment horizontal="center"/>
    </xf>
    <xf numFmtId="2" fontId="14" fillId="0" borderId="1" xfId="3" applyNumberFormat="1" applyFont="1" applyBorder="1" applyAlignment="1">
      <alignment vertical="center"/>
    </xf>
    <xf numFmtId="2" fontId="4" fillId="0" borderId="1" xfId="3" applyNumberFormat="1" applyFont="1" applyBorder="1" applyAlignment="1">
      <alignment vertical="center"/>
    </xf>
    <xf numFmtId="2" fontId="4" fillId="0" borderId="0" xfId="3" applyNumberFormat="1" applyFont="1" applyAlignment="1">
      <alignment vertical="center"/>
    </xf>
    <xf numFmtId="2" fontId="14" fillId="0" borderId="0" xfId="3" applyNumberFormat="1" applyFont="1" applyAlignment="1">
      <alignment vertical="center"/>
    </xf>
    <xf numFmtId="2" fontId="4" fillId="0" borderId="2" xfId="3" applyNumberFormat="1" applyFont="1" applyBorder="1" applyAlignment="1">
      <alignment vertical="center"/>
    </xf>
    <xf numFmtId="2" fontId="14" fillId="0" borderId="3" xfId="3" applyNumberFormat="1" applyFont="1" applyBorder="1" applyAlignment="1">
      <alignment vertical="center"/>
    </xf>
    <xf numFmtId="10" fontId="14" fillId="0" borderId="1" xfId="4" applyNumberFormat="1" applyFont="1" applyBorder="1" applyAlignment="1" applyProtection="1">
      <alignment horizontal="center" vertical="center"/>
    </xf>
    <xf numFmtId="2" fontId="4" fillId="0" borderId="4" xfId="3" applyNumberFormat="1" applyFont="1" applyBorder="1" applyAlignment="1">
      <alignment vertical="center" wrapText="1"/>
    </xf>
    <xf numFmtId="2" fontId="14" fillId="0" borderId="5" xfId="3" applyNumberFormat="1" applyFont="1" applyBorder="1" applyAlignment="1">
      <alignment horizontal="left" vertical="center"/>
    </xf>
    <xf numFmtId="0" fontId="2" fillId="0" borderId="0" xfId="2" applyFont="1"/>
    <xf numFmtId="0" fontId="14" fillId="0" borderId="0" xfId="1" applyFont="1"/>
    <xf numFmtId="0" fontId="23" fillId="0" borderId="0" xfId="0" applyFont="1"/>
    <xf numFmtId="0" fontId="4" fillId="0" borderId="0" xfId="1" applyFont="1" applyAlignment="1">
      <alignment horizontal="center"/>
    </xf>
    <xf numFmtId="0" fontId="11" fillId="0" borderId="0" xfId="2" applyFont="1" applyAlignment="1">
      <alignment horizontal="center" vertical="center"/>
    </xf>
    <xf numFmtId="0" fontId="13" fillId="0" borderId="0" xfId="2" applyFont="1" applyAlignment="1">
      <alignment horizontal="center" vertical="center"/>
    </xf>
    <xf numFmtId="2" fontId="4" fillId="0" borderId="1" xfId="3" applyNumberFormat="1" applyFont="1" applyBorder="1" applyAlignment="1">
      <alignment vertical="center" wrapText="1"/>
    </xf>
    <xf numFmtId="49" fontId="13" fillId="0" borderId="11" xfId="0" applyNumberFormat="1" applyFont="1" applyBorder="1" applyAlignment="1">
      <alignment horizontal="left" vertical="top"/>
    </xf>
    <xf numFmtId="0" fontId="27" fillId="0" borderId="0" xfId="5" applyFont="1" applyAlignment="1" applyProtection="1">
      <alignment horizontal="justify" vertical="top" wrapText="1"/>
      <protection locked="0"/>
    </xf>
    <xf numFmtId="49" fontId="13" fillId="0" borderId="22" xfId="0" applyNumberFormat="1" applyFont="1" applyBorder="1" applyAlignment="1">
      <alignment horizontal="left" vertical="top"/>
    </xf>
    <xf numFmtId="0" fontId="27" fillId="0" borderId="14" xfId="0" applyFont="1" applyBorder="1" applyAlignment="1" applyProtection="1">
      <alignment horizontal="justify" vertical="top" wrapText="1"/>
      <protection locked="0"/>
    </xf>
    <xf numFmtId="49" fontId="13" fillId="0" borderId="11" xfId="0" applyNumberFormat="1" applyFont="1" applyBorder="1" applyAlignment="1">
      <alignment vertical="top"/>
    </xf>
    <xf numFmtId="0" fontId="27" fillId="0" borderId="18" xfId="0" applyFont="1" applyBorder="1" applyAlignment="1" applyProtection="1">
      <alignment horizontal="justify" vertical="top" wrapText="1"/>
      <protection locked="0"/>
    </xf>
    <xf numFmtId="0" fontId="13" fillId="0" borderId="14" xfId="0" applyFont="1" applyBorder="1" applyAlignment="1" applyProtection="1">
      <alignment horizontal="justify" vertical="top" wrapText="1"/>
      <protection locked="0"/>
    </xf>
    <xf numFmtId="2" fontId="27" fillId="0" borderId="14" xfId="0" quotePrefix="1" applyNumberFormat="1" applyFont="1" applyBorder="1" applyAlignment="1">
      <alignment horizontal="left" vertical="top" wrapText="1"/>
    </xf>
    <xf numFmtId="0" fontId="27" fillId="0" borderId="0" xfId="0" applyFont="1" applyAlignment="1" applyProtection="1">
      <alignment vertical="top" wrapText="1"/>
      <protection locked="0"/>
    </xf>
    <xf numFmtId="164" fontId="4" fillId="0" borderId="1" xfId="3" applyNumberFormat="1" applyFont="1" applyBorder="1" applyAlignment="1">
      <alignment horizontal="right" vertical="center"/>
    </xf>
    <xf numFmtId="164" fontId="4" fillId="0" borderId="0" xfId="3" applyNumberFormat="1" applyFont="1" applyAlignment="1">
      <alignment horizontal="right" vertical="center"/>
    </xf>
    <xf numFmtId="164" fontId="4" fillId="0" borderId="6" xfId="3" applyNumberFormat="1" applyFont="1" applyBorder="1" applyAlignment="1">
      <alignment horizontal="right" vertical="center"/>
    </xf>
    <xf numFmtId="49" fontId="15" fillId="0" borderId="0" xfId="0" applyNumberFormat="1" applyFont="1" applyAlignment="1">
      <alignment vertical="top"/>
    </xf>
    <xf numFmtId="49" fontId="16" fillId="0" borderId="4" xfId="0" applyNumberFormat="1" applyFont="1" applyBorder="1" applyAlignment="1">
      <alignment vertical="top"/>
    </xf>
    <xf numFmtId="49" fontId="15" fillId="0" borderId="30" xfId="0" applyNumberFormat="1" applyFont="1" applyBorder="1" applyAlignment="1">
      <alignment vertical="top"/>
    </xf>
    <xf numFmtId="49" fontId="0" fillId="0" borderId="31" xfId="0" applyNumberFormat="1" applyBorder="1" applyAlignment="1">
      <alignment vertical="top"/>
    </xf>
    <xf numFmtId="49" fontId="17" fillId="0" borderId="31" xfId="0" applyNumberFormat="1" applyFont="1" applyBorder="1" applyAlignment="1">
      <alignment vertical="top"/>
    </xf>
    <xf numFmtId="49" fontId="15" fillId="0" borderId="4" xfId="0" applyNumberFormat="1" applyFont="1" applyBorder="1" applyAlignment="1">
      <alignment vertical="top"/>
    </xf>
    <xf numFmtId="49" fontId="16" fillId="0" borderId="32" xfId="0" applyNumberFormat="1" applyFont="1" applyBorder="1" applyAlignment="1">
      <alignment vertical="top"/>
    </xf>
    <xf numFmtId="49" fontId="26" fillId="0" borderId="31" xfId="0" applyNumberFormat="1" applyFont="1" applyBorder="1" applyAlignment="1">
      <alignment vertical="top"/>
    </xf>
    <xf numFmtId="49" fontId="22" fillId="0" borderId="33" xfId="0" applyNumberFormat="1" applyFont="1" applyBorder="1" applyAlignment="1">
      <alignment vertical="top"/>
    </xf>
    <xf numFmtId="49" fontId="15" fillId="0" borderId="34" xfId="0" applyNumberFormat="1" applyFont="1" applyBorder="1" applyAlignment="1">
      <alignment vertical="top"/>
    </xf>
    <xf numFmtId="49" fontId="16" fillId="0" borderId="31" xfId="0" applyNumberFormat="1" applyFont="1" applyBorder="1" applyAlignment="1">
      <alignment vertical="top"/>
    </xf>
    <xf numFmtId="49" fontId="7" fillId="0" borderId="31" xfId="0" applyNumberFormat="1" applyFont="1" applyBorder="1" applyAlignment="1">
      <alignment vertical="top"/>
    </xf>
    <xf numFmtId="49" fontId="16" fillId="0" borderId="7" xfId="0" applyNumberFormat="1" applyFont="1" applyBorder="1" applyAlignment="1">
      <alignment vertical="top"/>
    </xf>
    <xf numFmtId="49" fontId="11" fillId="0" borderId="35" xfId="0" applyNumberFormat="1" applyFont="1" applyBorder="1" applyAlignment="1">
      <alignment vertical="top"/>
    </xf>
    <xf numFmtId="49" fontId="11" fillId="0" borderId="32" xfId="0" applyNumberFormat="1" applyFont="1" applyBorder="1" applyAlignment="1">
      <alignment vertical="top"/>
    </xf>
    <xf numFmtId="49" fontId="11" fillId="0" borderId="31" xfId="0" applyNumberFormat="1" applyFont="1" applyBorder="1" applyAlignment="1">
      <alignment vertical="top"/>
    </xf>
    <xf numFmtId="49" fontId="29" fillId="0" borderId="31" xfId="0" applyNumberFormat="1" applyFont="1" applyBorder="1" applyAlignment="1">
      <alignment vertical="top"/>
    </xf>
    <xf numFmtId="49" fontId="17" fillId="0" borderId="37" xfId="0" applyNumberFormat="1" applyFont="1" applyBorder="1" applyAlignment="1">
      <alignment vertical="top"/>
    </xf>
    <xf numFmtId="49" fontId="15" fillId="0" borderId="38" xfId="0" applyNumberFormat="1" applyFont="1" applyBorder="1" applyAlignment="1">
      <alignment vertical="top"/>
    </xf>
    <xf numFmtId="49" fontId="16" fillId="0" borderId="38" xfId="0" applyNumberFormat="1" applyFont="1" applyBorder="1" applyAlignment="1">
      <alignment vertical="top"/>
    </xf>
    <xf numFmtId="49" fontId="16" fillId="0" borderId="30" xfId="0" applyNumberFormat="1" applyFont="1" applyBorder="1" applyAlignment="1">
      <alignment vertical="top"/>
    </xf>
    <xf numFmtId="49" fontId="26" fillId="0" borderId="37" xfId="0" applyNumberFormat="1" applyFont="1" applyBorder="1" applyAlignment="1">
      <alignment vertical="top"/>
    </xf>
    <xf numFmtId="49" fontId="18" fillId="0" borderId="37" xfId="0" applyNumberFormat="1" applyFont="1" applyBorder="1" applyAlignment="1">
      <alignment vertical="top"/>
    </xf>
    <xf numFmtId="49" fontId="16" fillId="0" borderId="39" xfId="0" applyNumberFormat="1" applyFont="1" applyBorder="1" applyAlignment="1">
      <alignment vertical="top"/>
    </xf>
    <xf numFmtId="49" fontId="13" fillId="0" borderId="40" xfId="0" applyNumberFormat="1" applyFont="1" applyBorder="1" applyAlignment="1">
      <alignment horizontal="left" vertical="top"/>
    </xf>
    <xf numFmtId="49" fontId="16" fillId="0" borderId="42" xfId="0" applyNumberFormat="1" applyFont="1" applyBorder="1" applyAlignment="1">
      <alignment vertical="top"/>
    </xf>
    <xf numFmtId="49" fontId="16" fillId="0" borderId="44" xfId="0" applyNumberFormat="1" applyFont="1" applyBorder="1" applyAlignment="1">
      <alignment vertical="top"/>
    </xf>
    <xf numFmtId="0" fontId="0" fillId="0" borderId="0" xfId="6" applyFont="1" applyAlignment="1">
      <alignment horizontal="left" vertical="top" wrapText="1"/>
    </xf>
    <xf numFmtId="49" fontId="20" fillId="0" borderId="14" xfId="0" applyNumberFormat="1" applyFont="1" applyBorder="1" applyAlignment="1">
      <alignment horizontal="justify" vertical="top"/>
    </xf>
    <xf numFmtId="0" fontId="15" fillId="0" borderId="8" xfId="0" applyFont="1" applyBorder="1" applyAlignment="1">
      <alignment vertical="top"/>
    </xf>
    <xf numFmtId="0" fontId="13" fillId="0" borderId="8" xfId="0" applyFont="1" applyBorder="1" applyAlignment="1">
      <alignment vertical="top"/>
    </xf>
    <xf numFmtId="0" fontId="29" fillId="0" borderId="8" xfId="0" applyFont="1" applyBorder="1" applyAlignment="1">
      <alignment horizontal="right" vertical="top"/>
    </xf>
    <xf numFmtId="4" fontId="29" fillId="0" borderId="5" xfId="0" applyNumberFormat="1" applyFont="1" applyBorder="1" applyAlignment="1">
      <alignment vertical="top"/>
    </xf>
    <xf numFmtId="0" fontId="29" fillId="0" borderId="7" xfId="0" applyFont="1" applyBorder="1" applyAlignment="1">
      <alignment vertical="top"/>
    </xf>
    <xf numFmtId="0" fontId="15" fillId="0" borderId="9" xfId="0" applyFont="1" applyBorder="1" applyAlignment="1">
      <alignment vertical="top"/>
    </xf>
    <xf numFmtId="0" fontId="0" fillId="0" borderId="0" xfId="0" applyAlignment="1">
      <alignment vertical="top"/>
    </xf>
    <xf numFmtId="0" fontId="0" fillId="0" borderId="10" xfId="0" applyBorder="1" applyAlignment="1">
      <alignment vertical="top"/>
    </xf>
    <xf numFmtId="0" fontId="20" fillId="0" borderId="10" xfId="0" applyFont="1" applyBorder="1" applyAlignment="1">
      <alignment horizontal="justify" vertical="top"/>
    </xf>
    <xf numFmtId="4" fontId="22" fillId="0" borderId="10" xfId="0" applyNumberFormat="1" applyFont="1" applyBorder="1" applyAlignment="1">
      <alignment horizontal="right" vertical="top"/>
    </xf>
    <xf numFmtId="4" fontId="22" fillId="0" borderId="10" xfId="0" applyNumberFormat="1" applyFont="1" applyBorder="1" applyAlignment="1">
      <alignment vertical="top"/>
    </xf>
    <xf numFmtId="4" fontId="0" fillId="0" borderId="10" xfId="0" applyNumberFormat="1" applyBorder="1" applyAlignment="1">
      <alignment vertical="top"/>
    </xf>
    <xf numFmtId="4" fontId="25" fillId="0" borderId="11" xfId="0" applyNumberFormat="1" applyFont="1" applyBorder="1" applyAlignment="1">
      <alignment horizontal="right" vertical="top"/>
    </xf>
    <xf numFmtId="4" fontId="25" fillId="0" borderId="11" xfId="0" applyNumberFormat="1" applyFont="1" applyBorder="1" applyAlignment="1">
      <alignment vertical="top"/>
    </xf>
    <xf numFmtId="4" fontId="16" fillId="0" borderId="6" xfId="0" applyNumberFormat="1" applyFont="1" applyBorder="1" applyAlignment="1">
      <alignment vertical="top"/>
    </xf>
    <xf numFmtId="49" fontId="13" fillId="0" borderId="12" xfId="0" applyNumberFormat="1" applyFont="1" applyBorder="1" applyAlignment="1">
      <alignment horizontal="justify" vertical="top"/>
    </xf>
    <xf numFmtId="4" fontId="22" fillId="0" borderId="12" xfId="0" applyNumberFormat="1" applyFont="1" applyBorder="1" applyAlignment="1">
      <alignment horizontal="right" vertical="top"/>
    </xf>
    <xf numFmtId="4" fontId="22" fillId="0" borderId="12" xfId="0" applyNumberFormat="1" applyFont="1" applyBorder="1" applyAlignment="1">
      <alignment vertical="top"/>
    </xf>
    <xf numFmtId="4" fontId="22" fillId="0" borderId="12" xfId="0" applyNumberFormat="1" applyFont="1" applyBorder="1" applyAlignment="1" applyProtection="1">
      <alignment vertical="top"/>
      <protection locked="0"/>
    </xf>
    <xf numFmtId="4" fontId="0" fillId="0" borderId="13" xfId="0" applyNumberFormat="1" applyBorder="1" applyAlignment="1">
      <alignment vertical="top"/>
    </xf>
    <xf numFmtId="4" fontId="26" fillId="0" borderId="14" xfId="0" applyNumberFormat="1" applyFont="1" applyBorder="1" applyAlignment="1">
      <alignment horizontal="right" vertical="top"/>
    </xf>
    <xf numFmtId="4" fontId="26" fillId="0" borderId="14" xfId="0" applyNumberFormat="1" applyFont="1" applyBorder="1" applyAlignment="1">
      <alignment vertical="top"/>
    </xf>
    <xf numFmtId="4" fontId="26" fillId="0" borderId="14" xfId="0" applyNumberFormat="1" applyFont="1" applyBorder="1" applyAlignment="1" applyProtection="1">
      <alignment vertical="top"/>
      <protection locked="0"/>
    </xf>
    <xf numFmtId="4" fontId="0" fillId="0" borderId="15" xfId="0" applyNumberFormat="1" applyBorder="1" applyAlignment="1">
      <alignment vertical="top"/>
    </xf>
    <xf numFmtId="49" fontId="24" fillId="0" borderId="14" xfId="0" applyNumberFormat="1" applyFont="1" applyBorder="1" applyAlignment="1">
      <alignment horizontal="justify" vertical="top"/>
    </xf>
    <xf numFmtId="4" fontId="22" fillId="0" borderId="14" xfId="0" applyNumberFormat="1" applyFont="1" applyBorder="1" applyAlignment="1">
      <alignment horizontal="right" vertical="top"/>
    </xf>
    <xf numFmtId="4" fontId="22" fillId="0" borderId="14" xfId="0" applyNumberFormat="1" applyFont="1" applyBorder="1" applyAlignment="1">
      <alignment vertical="top"/>
    </xf>
    <xf numFmtId="4" fontId="22" fillId="0" borderId="14" xfId="0" applyNumberFormat="1" applyFont="1" applyBorder="1" applyAlignment="1" applyProtection="1">
      <alignment vertical="top"/>
      <protection locked="0"/>
    </xf>
    <xf numFmtId="49" fontId="13" fillId="0" borderId="11" xfId="0" applyNumberFormat="1" applyFont="1" applyBorder="1" applyAlignment="1">
      <alignment horizontal="justify" vertical="top"/>
    </xf>
    <xf numFmtId="4" fontId="22" fillId="0" borderId="11" xfId="0" applyNumberFormat="1" applyFont="1" applyBorder="1" applyAlignment="1">
      <alignment horizontal="right" vertical="top"/>
    </xf>
    <xf numFmtId="4" fontId="22" fillId="0" borderId="11" xfId="0" applyNumberFormat="1" applyFont="1" applyBorder="1" applyAlignment="1">
      <alignment vertical="top"/>
    </xf>
    <xf numFmtId="4" fontId="22" fillId="0" borderId="11" xfId="0" applyNumberFormat="1" applyFont="1" applyBorder="1" applyAlignment="1" applyProtection="1">
      <alignment vertical="top"/>
      <protection locked="0"/>
    </xf>
    <xf numFmtId="4" fontId="15" fillId="0" borderId="6" xfId="0" applyNumberFormat="1" applyFont="1" applyBorder="1" applyAlignment="1">
      <alignment vertical="top"/>
    </xf>
    <xf numFmtId="0" fontId="20" fillId="0" borderId="0" xfId="0" applyFont="1" applyAlignment="1">
      <alignment vertical="top"/>
    </xf>
    <xf numFmtId="0" fontId="22" fillId="0" borderId="0" xfId="0" applyFont="1" applyAlignment="1">
      <alignment vertical="top"/>
    </xf>
    <xf numFmtId="4" fontId="22" fillId="0" borderId="0" xfId="0" applyNumberFormat="1" applyFont="1" applyAlignment="1">
      <alignment vertical="top"/>
    </xf>
    <xf numFmtId="4" fontId="0" fillId="0" borderId="6" xfId="0" applyNumberFormat="1" applyBorder="1" applyAlignment="1">
      <alignment vertical="top"/>
    </xf>
    <xf numFmtId="49" fontId="13" fillId="0" borderId="18" xfId="0" applyNumberFormat="1" applyFont="1" applyBorder="1" applyAlignment="1">
      <alignment horizontal="justify" vertical="top"/>
    </xf>
    <xf numFmtId="4" fontId="22" fillId="0" borderId="18" xfId="0" applyNumberFormat="1" applyFont="1" applyBorder="1" applyAlignment="1">
      <alignment vertical="top"/>
    </xf>
    <xf numFmtId="4" fontId="22" fillId="0" borderId="18" xfId="0" applyNumberFormat="1" applyFont="1" applyBorder="1" applyAlignment="1" applyProtection="1">
      <alignment vertical="top"/>
      <protection locked="0"/>
    </xf>
    <xf numFmtId="4" fontId="0" fillId="0" borderId="19" xfId="0" applyNumberFormat="1" applyBorder="1" applyAlignment="1">
      <alignment vertical="top"/>
    </xf>
    <xf numFmtId="49" fontId="24" fillId="0" borderId="20" xfId="0" applyNumberFormat="1" applyFont="1" applyBorder="1" applyAlignment="1">
      <alignment horizontal="justify" vertical="top"/>
    </xf>
    <xf numFmtId="4" fontId="22" fillId="0" borderId="20" xfId="0" applyNumberFormat="1" applyFont="1" applyBorder="1" applyAlignment="1">
      <alignment vertical="top"/>
    </xf>
    <xf numFmtId="4" fontId="22" fillId="0" borderId="20" xfId="0" applyNumberFormat="1" applyFont="1" applyBorder="1" applyAlignment="1" applyProtection="1">
      <alignment vertical="top"/>
      <protection locked="0"/>
    </xf>
    <xf numFmtId="4" fontId="17" fillId="0" borderId="21" xfId="0" applyNumberFormat="1" applyFont="1" applyBorder="1" applyAlignment="1">
      <alignment vertical="top"/>
    </xf>
    <xf numFmtId="4" fontId="25" fillId="0" borderId="22" xfId="0" applyNumberFormat="1" applyFont="1" applyBorder="1" applyAlignment="1">
      <alignment vertical="top"/>
    </xf>
    <xf numFmtId="4" fontId="25" fillId="0" borderId="22" xfId="0" applyNumberFormat="1" applyFont="1" applyBorder="1" applyAlignment="1" applyProtection="1">
      <alignment vertical="top"/>
      <protection locked="0"/>
    </xf>
    <xf numFmtId="4" fontId="15" fillId="0" borderId="23" xfId="0" applyNumberFormat="1" applyFont="1" applyBorder="1" applyAlignment="1">
      <alignment vertical="top"/>
    </xf>
    <xf numFmtId="4" fontId="25" fillId="0" borderId="11" xfId="0" applyNumberFormat="1" applyFont="1" applyBorder="1" applyAlignment="1" applyProtection="1">
      <alignment vertical="top"/>
      <protection locked="0"/>
    </xf>
    <xf numFmtId="4" fontId="18" fillId="0" borderId="6" xfId="0" applyNumberFormat="1" applyFont="1" applyBorder="1" applyAlignment="1">
      <alignment vertical="top"/>
    </xf>
    <xf numFmtId="4" fontId="25" fillId="0" borderId="18" xfId="0" applyNumberFormat="1" applyFont="1" applyBorder="1" applyAlignment="1">
      <alignment horizontal="right" vertical="top"/>
    </xf>
    <xf numFmtId="4" fontId="25" fillId="0" borderId="18" xfId="0" applyNumberFormat="1" applyFont="1" applyBorder="1" applyAlignment="1">
      <alignment vertical="top"/>
    </xf>
    <xf numFmtId="4" fontId="25" fillId="0" borderId="18" xfId="0" applyNumberFormat="1" applyFont="1" applyBorder="1" applyAlignment="1" applyProtection="1">
      <alignment vertical="top"/>
      <protection locked="0"/>
    </xf>
    <xf numFmtId="4" fontId="18" fillId="0" borderId="19" xfId="0" applyNumberFormat="1" applyFont="1" applyBorder="1" applyAlignment="1">
      <alignment vertical="top"/>
    </xf>
    <xf numFmtId="4" fontId="25" fillId="0" borderId="14" xfId="0" applyNumberFormat="1" applyFont="1" applyBorder="1" applyAlignment="1">
      <alignment horizontal="right" vertical="top"/>
    </xf>
    <xf numFmtId="4" fontId="25" fillId="0" borderId="14" xfId="0" applyNumberFormat="1" applyFont="1" applyBorder="1" applyAlignment="1">
      <alignment vertical="top"/>
    </xf>
    <xf numFmtId="4" fontId="25" fillId="0" borderId="14" xfId="0" applyNumberFormat="1" applyFont="1" applyBorder="1" applyAlignment="1" applyProtection="1">
      <alignment vertical="top"/>
      <protection locked="0"/>
    </xf>
    <xf numFmtId="4" fontId="18" fillId="0" borderId="15" xfId="0" applyNumberFormat="1" applyFont="1" applyBorder="1" applyAlignment="1">
      <alignment vertical="top"/>
    </xf>
    <xf numFmtId="0" fontId="27" fillId="0" borderId="14" xfId="0" applyFont="1" applyBorder="1" applyAlignment="1">
      <alignment horizontal="justify" vertical="top" wrapText="1"/>
    </xf>
    <xf numFmtId="49" fontId="13" fillId="0" borderId="8" xfId="0" applyNumberFormat="1" applyFont="1" applyBorder="1" applyAlignment="1">
      <alignment horizontal="justify" vertical="top"/>
    </xf>
    <xf numFmtId="4" fontId="25" fillId="0" borderId="8" xfId="0" applyNumberFormat="1" applyFont="1" applyBorder="1" applyAlignment="1">
      <alignment horizontal="right" vertical="top"/>
    </xf>
    <xf numFmtId="4" fontId="25" fillId="0" borderId="8" xfId="0" applyNumberFormat="1" applyFont="1" applyBorder="1" applyAlignment="1">
      <alignment vertical="top"/>
    </xf>
    <xf numFmtId="4" fontId="25" fillId="0" borderId="8" xfId="0" applyNumberFormat="1" applyFont="1" applyBorder="1" applyAlignment="1" applyProtection="1">
      <alignment vertical="top"/>
      <protection locked="0"/>
    </xf>
    <xf numFmtId="4" fontId="16" fillId="0" borderId="9" xfId="0" applyNumberFormat="1" applyFont="1" applyBorder="1" applyAlignment="1">
      <alignment vertical="top"/>
    </xf>
    <xf numFmtId="49" fontId="13" fillId="0" borderId="24" xfId="0" applyNumberFormat="1" applyFont="1" applyBorder="1" applyAlignment="1">
      <alignment horizontal="justify" vertical="top"/>
    </xf>
    <xf numFmtId="4" fontId="25" fillId="0" borderId="24" xfId="0" applyNumberFormat="1" applyFont="1" applyBorder="1" applyAlignment="1">
      <alignment horizontal="right" vertical="top"/>
    </xf>
    <xf numFmtId="4" fontId="25" fillId="0" borderId="24" xfId="0" applyNumberFormat="1" applyFont="1" applyBorder="1" applyAlignment="1">
      <alignment vertical="top"/>
    </xf>
    <xf numFmtId="4" fontId="25" fillId="0" borderId="24" xfId="0" applyNumberFormat="1" applyFont="1" applyBorder="1" applyAlignment="1" applyProtection="1">
      <alignment vertical="top"/>
      <protection locked="0"/>
    </xf>
    <xf numFmtId="4" fontId="11" fillId="0" borderId="36" xfId="0" applyNumberFormat="1" applyFont="1" applyBorder="1" applyAlignment="1">
      <alignment vertical="top"/>
    </xf>
    <xf numFmtId="4" fontId="11" fillId="0" borderId="19" xfId="0" applyNumberFormat="1" applyFont="1" applyBorder="1" applyAlignment="1">
      <alignment vertical="top"/>
    </xf>
    <xf numFmtId="4" fontId="11" fillId="0" borderId="15" xfId="0" applyNumberFormat="1" applyFont="1" applyBorder="1" applyAlignment="1">
      <alignment vertical="top"/>
    </xf>
    <xf numFmtId="4" fontId="19" fillId="0" borderId="15" xfId="0" applyNumberFormat="1" applyFont="1" applyBorder="1" applyAlignment="1">
      <alignment vertical="top"/>
    </xf>
    <xf numFmtId="49" fontId="24" fillId="0" borderId="16" xfId="0" applyNumberFormat="1" applyFont="1" applyBorder="1" applyAlignment="1">
      <alignment horizontal="justify" vertical="top"/>
    </xf>
    <xf numFmtId="4" fontId="22" fillId="0" borderId="16" xfId="0" applyNumberFormat="1" applyFont="1" applyBorder="1" applyAlignment="1">
      <alignment horizontal="right" vertical="top"/>
    </xf>
    <xf numFmtId="4" fontId="22" fillId="0" borderId="16" xfId="0" applyNumberFormat="1" applyFont="1" applyBorder="1" applyAlignment="1">
      <alignment vertical="top"/>
    </xf>
    <xf numFmtId="4" fontId="22" fillId="0" borderId="16" xfId="0" applyNumberFormat="1" applyFont="1" applyBorder="1" applyAlignment="1" applyProtection="1">
      <alignment vertical="top"/>
      <protection locked="0"/>
    </xf>
    <xf numFmtId="4" fontId="19" fillId="0" borderId="17" xfId="0" applyNumberFormat="1" applyFont="1" applyBorder="1" applyAlignment="1">
      <alignment vertical="top"/>
    </xf>
    <xf numFmtId="0" fontId="13" fillId="0" borderId="25" xfId="0" applyFont="1" applyBorder="1" applyAlignment="1">
      <alignment vertical="top"/>
    </xf>
    <xf numFmtId="0" fontId="25" fillId="0" borderId="25" xfId="0" applyFont="1" applyBorder="1" applyAlignment="1">
      <alignment horizontal="right" vertical="top"/>
    </xf>
    <xf numFmtId="4" fontId="25" fillId="0" borderId="25" xfId="0" applyNumberFormat="1" applyFont="1" applyBorder="1" applyAlignment="1">
      <alignment vertical="top"/>
    </xf>
    <xf numFmtId="0" fontId="25" fillId="0" borderId="25" xfId="0" applyFont="1" applyBorder="1" applyAlignment="1" applyProtection="1">
      <alignment vertical="top"/>
      <protection locked="0"/>
    </xf>
    <xf numFmtId="4" fontId="15" fillId="0" borderId="26" xfId="0" applyNumberFormat="1" applyFont="1" applyBorder="1" applyAlignment="1">
      <alignment vertical="top"/>
    </xf>
    <xf numFmtId="0" fontId="13" fillId="0" borderId="0" xfId="0" applyFont="1" applyAlignment="1">
      <alignment vertical="top"/>
    </xf>
    <xf numFmtId="0" fontId="25" fillId="0" borderId="0" xfId="0" applyFont="1" applyAlignment="1">
      <alignment horizontal="right" vertical="top"/>
    </xf>
    <xf numFmtId="4" fontId="25" fillId="0" borderId="0" xfId="0" applyNumberFormat="1" applyFont="1" applyAlignment="1">
      <alignment vertical="top"/>
    </xf>
    <xf numFmtId="0" fontId="25" fillId="0" borderId="0" xfId="0" applyFont="1" applyAlignment="1" applyProtection="1">
      <alignment vertical="top"/>
      <protection locked="0"/>
    </xf>
    <xf numFmtId="4" fontId="15" fillId="0" borderId="0" xfId="0" applyNumberFormat="1" applyFont="1" applyAlignment="1">
      <alignment vertical="top"/>
    </xf>
    <xf numFmtId="49" fontId="13" fillId="0" borderId="25" xfId="0" applyNumberFormat="1" applyFont="1" applyBorder="1" applyAlignment="1">
      <alignment horizontal="justify" vertical="top"/>
    </xf>
    <xf numFmtId="4" fontId="25" fillId="0" borderId="25" xfId="0" applyNumberFormat="1" applyFont="1" applyBorder="1" applyAlignment="1">
      <alignment horizontal="right" vertical="top"/>
    </xf>
    <xf numFmtId="4" fontId="25" fillId="0" borderId="25" xfId="0" applyNumberFormat="1" applyFont="1" applyBorder="1" applyAlignment="1" applyProtection="1">
      <alignment vertical="top"/>
      <protection locked="0"/>
    </xf>
    <xf numFmtId="4" fontId="19" fillId="0" borderId="26" xfId="0" applyNumberFormat="1" applyFont="1" applyBorder="1" applyAlignment="1">
      <alignment vertical="top"/>
    </xf>
    <xf numFmtId="4" fontId="25" fillId="0" borderId="12" xfId="0" applyNumberFormat="1" applyFont="1" applyBorder="1" applyAlignment="1">
      <alignment horizontal="right" vertical="top"/>
    </xf>
    <xf numFmtId="4" fontId="25" fillId="0" borderId="12" xfId="0" applyNumberFormat="1" applyFont="1" applyBorder="1" applyAlignment="1">
      <alignment vertical="top"/>
    </xf>
    <xf numFmtId="4" fontId="25" fillId="0" borderId="12" xfId="0" applyNumberFormat="1" applyFont="1" applyBorder="1" applyAlignment="1" applyProtection="1">
      <alignment vertical="top"/>
      <protection locked="0"/>
    </xf>
    <xf numFmtId="4" fontId="19" fillId="0" borderId="13" xfId="0" applyNumberFormat="1" applyFont="1" applyBorder="1" applyAlignment="1">
      <alignment vertical="top"/>
    </xf>
    <xf numFmtId="49" fontId="28" fillId="0" borderId="14" xfId="0" applyNumberFormat="1" applyFont="1" applyBorder="1" applyAlignment="1">
      <alignment horizontal="justify" vertical="top"/>
    </xf>
    <xf numFmtId="0" fontId="27" fillId="0" borderId="16" xfId="0" applyFont="1" applyBorder="1" applyAlignment="1">
      <alignment horizontal="justify" vertical="top" wrapText="1"/>
    </xf>
    <xf numFmtId="4" fontId="26" fillId="0" borderId="16" xfId="0" applyNumberFormat="1" applyFont="1" applyBorder="1" applyAlignment="1">
      <alignment horizontal="right" vertical="top"/>
    </xf>
    <xf numFmtId="4" fontId="26" fillId="0" borderId="16" xfId="0" applyNumberFormat="1" applyFont="1" applyBorder="1" applyAlignment="1">
      <alignment vertical="top"/>
    </xf>
    <xf numFmtId="4" fontId="26" fillId="0" borderId="16" xfId="0" applyNumberFormat="1" applyFont="1" applyBorder="1" applyAlignment="1" applyProtection="1">
      <alignment vertical="top"/>
      <protection locked="0"/>
    </xf>
    <xf numFmtId="4" fontId="17" fillId="0" borderId="17" xfId="0" applyNumberFormat="1" applyFont="1" applyBorder="1" applyAlignment="1">
      <alignment vertical="top"/>
    </xf>
    <xf numFmtId="0" fontId="13" fillId="0" borderId="11" xfId="0" applyFont="1" applyBorder="1" applyAlignment="1">
      <alignment vertical="top"/>
    </xf>
    <xf numFmtId="0" fontId="25" fillId="0" borderId="11" xfId="0" applyFont="1" applyBorder="1" applyAlignment="1">
      <alignment horizontal="right" vertical="top"/>
    </xf>
    <xf numFmtId="0" fontId="25" fillId="0" borderId="11" xfId="0" applyFont="1" applyBorder="1" applyAlignment="1" applyProtection="1">
      <alignment vertical="top"/>
      <protection locked="0"/>
    </xf>
    <xf numFmtId="0" fontId="22" fillId="0" borderId="40" xfId="0" applyFont="1" applyBorder="1" applyAlignment="1">
      <alignment vertical="top"/>
    </xf>
    <xf numFmtId="4" fontId="22" fillId="0" borderId="40" xfId="0" applyNumberFormat="1" applyFont="1" applyBorder="1" applyAlignment="1">
      <alignment vertical="top"/>
    </xf>
    <xf numFmtId="4" fontId="20" fillId="0" borderId="41" xfId="0" applyNumberFormat="1" applyFont="1" applyBorder="1" applyAlignment="1">
      <alignment vertical="top"/>
    </xf>
    <xf numFmtId="49" fontId="13" fillId="0" borderId="0" xfId="0" applyNumberFormat="1" applyFont="1" applyAlignment="1">
      <alignment horizontal="justify" vertical="top"/>
    </xf>
    <xf numFmtId="4" fontId="20" fillId="0" borderId="43" xfId="0" applyNumberFormat="1" applyFont="1" applyBorder="1" applyAlignment="1">
      <alignment vertical="top"/>
    </xf>
    <xf numFmtId="49" fontId="13" fillId="0" borderId="27" xfId="0" applyNumberFormat="1" applyFont="1" applyBorder="1" applyAlignment="1">
      <alignment horizontal="justify" vertical="top"/>
    </xf>
    <xf numFmtId="0" fontId="22" fillId="0" borderId="27" xfId="0" applyFont="1" applyBorder="1" applyAlignment="1">
      <alignment vertical="top"/>
    </xf>
    <xf numFmtId="4" fontId="22" fillId="0" borderId="27" xfId="0" applyNumberFormat="1" applyFont="1" applyBorder="1" applyAlignment="1">
      <alignment vertical="top"/>
    </xf>
    <xf numFmtId="4" fontId="26" fillId="0" borderId="27" xfId="0" applyNumberFormat="1" applyFont="1" applyBorder="1" applyAlignment="1">
      <alignment vertical="top"/>
    </xf>
    <xf numFmtId="4" fontId="20" fillId="0" borderId="45" xfId="0" applyNumberFormat="1" applyFont="1" applyBorder="1" applyAlignment="1">
      <alignment vertical="top"/>
    </xf>
    <xf numFmtId="0" fontId="0" fillId="0" borderId="42" xfId="0" applyBorder="1" applyAlignment="1">
      <alignment vertical="top"/>
    </xf>
    <xf numFmtId="4" fontId="0" fillId="0" borderId="43" xfId="0" applyNumberFormat="1" applyBorder="1" applyAlignment="1">
      <alignment vertical="top"/>
    </xf>
    <xf numFmtId="0" fontId="0" fillId="0" borderId="44" xfId="0" applyBorder="1" applyAlignment="1">
      <alignment vertical="top"/>
    </xf>
    <xf numFmtId="49" fontId="13" fillId="0" borderId="4" xfId="0" applyNumberFormat="1" applyFont="1" applyBorder="1" applyAlignment="1">
      <alignment horizontal="justify" vertical="top"/>
    </xf>
    <xf numFmtId="0" fontId="22" fillId="0" borderId="11" xfId="0" applyFont="1" applyBorder="1" applyAlignment="1">
      <alignment vertical="top"/>
    </xf>
    <xf numFmtId="4" fontId="21" fillId="0" borderId="6" xfId="0" applyNumberFormat="1" applyFont="1" applyBorder="1" applyAlignment="1">
      <alignment vertical="top"/>
    </xf>
    <xf numFmtId="0" fontId="31" fillId="0" borderId="0" xfId="0" applyFont="1"/>
    <xf numFmtId="0" fontId="3" fillId="0" borderId="0" xfId="1" applyFont="1" applyAlignment="1">
      <alignment horizontal="right"/>
    </xf>
    <xf numFmtId="0" fontId="32" fillId="0" borderId="0" xfId="3" applyFont="1" applyAlignment="1">
      <alignment horizontal="center"/>
    </xf>
    <xf numFmtId="17" fontId="3" fillId="0" borderId="0" xfId="1" applyNumberFormat="1" applyFont="1"/>
    <xf numFmtId="0" fontId="9" fillId="0" borderId="0" xfId="1" applyFont="1" applyAlignment="1">
      <alignment wrapText="1"/>
    </xf>
    <xf numFmtId="0" fontId="0" fillId="0" borderId="0" xfId="0" applyAlignment="1">
      <alignment wrapText="1"/>
    </xf>
    <xf numFmtId="0" fontId="13" fillId="0" borderId="28" xfId="0" applyFont="1" applyBorder="1" applyAlignment="1">
      <alignment horizontal="justify" vertical="top"/>
    </xf>
    <xf numFmtId="0" fontId="0" fillId="0" borderId="11" xfId="0" applyBorder="1" applyAlignment="1">
      <alignment vertical="top"/>
    </xf>
    <xf numFmtId="0" fontId="0" fillId="0" borderId="29" xfId="0" applyBorder="1" applyAlignment="1">
      <alignment vertical="top"/>
    </xf>
    <xf numFmtId="49" fontId="13" fillId="0" borderId="0" xfId="0" applyNumberFormat="1" applyFont="1" applyAlignment="1">
      <alignment horizontal="justify" vertical="top"/>
    </xf>
    <xf numFmtId="0" fontId="0" fillId="0" borderId="0" xfId="0" applyAlignment="1">
      <alignment vertical="top"/>
    </xf>
  </cellXfs>
  <cellStyles count="7">
    <cellStyle name="Navadno" xfId="0" builtinId="0"/>
    <cellStyle name="Navadno 8" xfId="2" xr:uid="{00000000-0005-0000-0000-000001000000}"/>
    <cellStyle name="Navadno_Fin-črn" xfId="6" xr:uid="{00000000-0005-0000-0000-000002000000}"/>
    <cellStyle name="Navadno_List1" xfId="1" xr:uid="{00000000-0005-0000-0000-000003000000}"/>
    <cellStyle name="Navadno_Volume 4 - BoQ - Tišina-gradb - cene-15-5" xfId="5" xr:uid="{00000000-0005-0000-0000-000004000000}"/>
    <cellStyle name="Navadno_ZBIR" xfId="3" xr:uid="{00000000-0005-0000-0000-000005000000}"/>
    <cellStyle name="Odstotek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8"/>
  <sheetViews>
    <sheetView tabSelected="1" topLeftCell="A10" workbookViewId="0">
      <selection activeCell="K27" sqref="K27"/>
    </sheetView>
  </sheetViews>
  <sheetFormatPr defaultRowHeight="15"/>
  <cols>
    <col min="1" max="1" width="15.140625" customWidth="1"/>
    <col min="3" max="3" width="12.5703125" customWidth="1"/>
  </cols>
  <sheetData>
    <row r="1" spans="1:2">
      <c r="A1" s="1"/>
      <c r="B1" s="1"/>
    </row>
    <row r="2" spans="1:2">
      <c r="A2" s="1"/>
      <c r="B2" s="1"/>
    </row>
    <row r="3" spans="1:2">
      <c r="A3" s="1"/>
      <c r="B3" s="1"/>
    </row>
    <row r="4" spans="1:2" ht="18">
      <c r="A4" s="2" t="s">
        <v>0</v>
      </c>
      <c r="B4" s="3" t="s">
        <v>32</v>
      </c>
    </row>
    <row r="5" spans="1:2" ht="18">
      <c r="A5" s="1"/>
      <c r="B5" s="3" t="s">
        <v>57</v>
      </c>
    </row>
    <row r="6" spans="1:2" ht="18">
      <c r="A6" s="1"/>
      <c r="B6" s="3"/>
    </row>
    <row r="7" spans="1:2" ht="18">
      <c r="A7" s="1"/>
      <c r="B7" s="3"/>
    </row>
    <row r="8" spans="1:2" ht="18">
      <c r="A8" s="2" t="s">
        <v>1</v>
      </c>
      <c r="B8" s="3" t="s">
        <v>58</v>
      </c>
    </row>
    <row r="9" spans="1:2" ht="18">
      <c r="A9" s="1"/>
      <c r="B9" s="3" t="s">
        <v>59</v>
      </c>
    </row>
    <row r="10" spans="1:2" ht="18">
      <c r="A10" s="1"/>
      <c r="B10" s="3"/>
    </row>
    <row r="11" spans="1:2" ht="18">
      <c r="A11" s="1"/>
      <c r="B11" s="3"/>
    </row>
    <row r="12" spans="1:2" ht="18">
      <c r="A12" s="1"/>
      <c r="B12" s="3"/>
    </row>
    <row r="13" spans="1:2" ht="18">
      <c r="A13" s="2" t="s">
        <v>2</v>
      </c>
      <c r="B13" s="3" t="s">
        <v>49</v>
      </c>
    </row>
    <row r="14" spans="1:2" ht="18">
      <c r="A14" s="1"/>
      <c r="B14" s="3" t="s">
        <v>50</v>
      </c>
    </row>
    <row r="15" spans="1:2">
      <c r="A15" s="1"/>
      <c r="B15" s="2"/>
    </row>
    <row r="16" spans="1:2" ht="15.75">
      <c r="A16" s="2"/>
      <c r="B16" s="4"/>
    </row>
    <row r="17" spans="1:4">
      <c r="A17" s="1"/>
      <c r="B17" s="2"/>
    </row>
    <row r="18" spans="1:4">
      <c r="A18" s="1"/>
      <c r="B18" s="2"/>
    </row>
    <row r="19" spans="1:4">
      <c r="A19" s="1"/>
      <c r="B19" s="2"/>
    </row>
    <row r="20" spans="1:4">
      <c r="A20" s="1"/>
      <c r="B20" s="2"/>
    </row>
    <row r="21" spans="1:4">
      <c r="A21" s="1"/>
      <c r="B21" s="2"/>
    </row>
    <row r="22" spans="1:4">
      <c r="A22" s="1"/>
      <c r="B22" s="2"/>
    </row>
    <row r="23" spans="1:4" ht="23.25">
      <c r="A23" s="1"/>
      <c r="B23" s="5"/>
      <c r="C23" s="5"/>
      <c r="D23" s="5" t="s">
        <v>56</v>
      </c>
    </row>
    <row r="24" spans="1:4" ht="23.25">
      <c r="A24" s="1"/>
      <c r="B24" s="6"/>
    </row>
    <row r="25" spans="1:4">
      <c r="A25" s="1"/>
      <c r="B25" s="1"/>
    </row>
    <row r="26" spans="1:4">
      <c r="A26" s="1"/>
      <c r="B26" s="1"/>
    </row>
    <row r="27" spans="1:4">
      <c r="A27" s="1"/>
      <c r="B27" s="1"/>
    </row>
    <row r="28" spans="1:4">
      <c r="A28" s="1"/>
      <c r="B28" s="1"/>
    </row>
    <row r="29" spans="1:4">
      <c r="A29" s="1"/>
      <c r="B29" s="1"/>
    </row>
    <row r="30" spans="1:4">
      <c r="A30" s="1"/>
      <c r="B30" s="1"/>
    </row>
    <row r="31" spans="1:4">
      <c r="A31" s="1"/>
      <c r="B31" s="1"/>
    </row>
    <row r="32" spans="1:4">
      <c r="A32" s="1"/>
      <c r="B32" s="1"/>
    </row>
    <row r="33" spans="1:6">
      <c r="A33" s="1"/>
      <c r="B33" s="1"/>
    </row>
    <row r="34" spans="1:6">
      <c r="A34" s="1"/>
      <c r="B34" s="1"/>
    </row>
    <row r="35" spans="1:6" ht="18">
      <c r="A35" s="2"/>
      <c r="B35" s="3"/>
    </row>
    <row r="36" spans="1:6">
      <c r="A36" s="1"/>
      <c r="B36" s="2"/>
    </row>
    <row r="37" spans="1:6">
      <c r="A37" s="1"/>
      <c r="B37" s="2"/>
    </row>
    <row r="38" spans="1:6">
      <c r="A38" s="1"/>
      <c r="B38" s="2"/>
    </row>
    <row r="39" spans="1:6">
      <c r="A39" s="1"/>
      <c r="B39" s="2"/>
    </row>
    <row r="40" spans="1:6">
      <c r="A40" s="195" t="s">
        <v>3</v>
      </c>
      <c r="B40" s="7" t="s">
        <v>51</v>
      </c>
    </row>
    <row r="41" spans="1:6">
      <c r="A41" s="1"/>
      <c r="B41" s="197">
        <v>45748</v>
      </c>
      <c r="F41" s="194" t="s">
        <v>54</v>
      </c>
    </row>
    <row r="42" spans="1:6">
      <c r="A42" s="1"/>
      <c r="B42" s="2"/>
      <c r="F42" s="194" t="s">
        <v>55</v>
      </c>
    </row>
    <row r="43" spans="1:6">
      <c r="A43" s="1"/>
      <c r="B43" s="2"/>
    </row>
    <row r="45" spans="1:6">
      <c r="A45" s="1"/>
      <c r="B45" s="2"/>
    </row>
    <row r="46" spans="1:6">
      <c r="A46" s="1"/>
      <c r="B46" s="1"/>
    </row>
    <row r="47" spans="1:6">
      <c r="A47" s="1"/>
      <c r="B47" s="1"/>
    </row>
    <row r="48" spans="1:6">
      <c r="A48" s="1"/>
      <c r="B48" s="1"/>
    </row>
  </sheetData>
  <pageMargins left="0.7" right="0.7" top="0.75" bottom="0.75" header="0.3" footer="0.3"/>
  <pageSetup paperSize="9"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16"/>
  <sheetViews>
    <sheetView workbookViewId="0">
      <selection activeCell="D15" sqref="D15"/>
    </sheetView>
  </sheetViews>
  <sheetFormatPr defaultRowHeight="15"/>
  <cols>
    <col min="2" max="2" width="46.28515625" customWidth="1"/>
    <col min="3" max="3" width="10.140625" customWidth="1"/>
    <col min="4" max="4" width="13.42578125" bestFit="1" customWidth="1"/>
  </cols>
  <sheetData>
    <row r="2" spans="1:4" s="28" customFormat="1" ht="18.75">
      <c r="A2" s="26"/>
      <c r="B2" s="3" t="s">
        <v>0</v>
      </c>
      <c r="C2" s="26"/>
      <c r="D2" s="27"/>
    </row>
    <row r="3" spans="1:4" s="28" customFormat="1" ht="18.75">
      <c r="A3" s="29"/>
      <c r="B3" s="3" t="s">
        <v>60</v>
      </c>
      <c r="C3" s="26"/>
      <c r="D3" s="3"/>
    </row>
    <row r="4" spans="1:4" ht="18.75">
      <c r="A4" s="8"/>
      <c r="B4" s="198"/>
      <c r="C4" s="199"/>
      <c r="D4" s="199"/>
    </row>
    <row r="5" spans="1:4" ht="20.25">
      <c r="A5" s="8"/>
      <c r="B5" s="196" t="s">
        <v>69</v>
      </c>
      <c r="C5" s="9"/>
      <c r="D5" s="10"/>
    </row>
    <row r="6" spans="1:4" ht="18.75">
      <c r="A6" s="8"/>
      <c r="B6" s="9"/>
      <c r="C6" s="9"/>
      <c r="D6" s="10"/>
    </row>
    <row r="7" spans="1:4" ht="20.25">
      <c r="A7" s="8"/>
      <c r="B7" s="11"/>
      <c r="C7" s="12"/>
      <c r="D7" s="13"/>
    </row>
    <row r="8" spans="1:4" ht="20.25">
      <c r="A8" s="8"/>
      <c r="B8" s="11"/>
      <c r="C8" s="12"/>
      <c r="D8" s="13"/>
    </row>
    <row r="9" spans="1:4" ht="16.5">
      <c r="A9" s="30"/>
      <c r="B9" s="14" t="s">
        <v>4</v>
      </c>
      <c r="C9" s="15"/>
      <c r="D9" s="16"/>
    </row>
    <row r="10" spans="1:4" ht="18">
      <c r="A10" s="31"/>
      <c r="B10" s="32" t="s">
        <v>8</v>
      </c>
      <c r="C10" s="17"/>
      <c r="D10" s="42">
        <f>'gradbena dela'!F94</f>
        <v>0</v>
      </c>
    </row>
    <row r="11" spans="1:4" ht="18">
      <c r="A11" s="8"/>
      <c r="B11" s="19"/>
      <c r="C11" s="20"/>
      <c r="D11" s="43"/>
    </row>
    <row r="12" spans="1:4" ht="18">
      <c r="A12" s="8"/>
      <c r="B12" s="21" t="s">
        <v>5</v>
      </c>
      <c r="C12" s="22"/>
      <c r="D12" s="42">
        <f>SUM(D10:D11)</f>
        <v>0</v>
      </c>
    </row>
    <row r="13" spans="1:4" ht="18">
      <c r="A13" s="8"/>
      <c r="B13" s="19"/>
      <c r="C13" s="20"/>
      <c r="D13" s="43"/>
    </row>
    <row r="14" spans="1:4" ht="18">
      <c r="A14" s="8"/>
      <c r="B14" s="18" t="s">
        <v>6</v>
      </c>
      <c r="C14" s="23">
        <v>9.5000000000000001E-2</v>
      </c>
      <c r="D14" s="42">
        <f>D12*0.095</f>
        <v>0</v>
      </c>
    </row>
    <row r="15" spans="1:4" ht="18.75" thickBot="1">
      <c r="A15" s="8"/>
      <c r="B15" s="19"/>
      <c r="C15" s="20"/>
      <c r="D15" s="43"/>
    </row>
    <row r="16" spans="1:4" ht="18.75" thickBot="1">
      <c r="A16" s="8"/>
      <c r="B16" s="24" t="s">
        <v>7</v>
      </c>
      <c r="C16" s="25"/>
      <c r="D16" s="44">
        <f>SUM(D12:D14)</f>
        <v>0</v>
      </c>
    </row>
  </sheetData>
  <mergeCells count="1">
    <mergeCell ref="B4:D4"/>
  </mergeCell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4"/>
  <sheetViews>
    <sheetView topLeftCell="A82" zoomScaleNormal="100" workbookViewId="0">
      <selection activeCell="F70" sqref="F70"/>
    </sheetView>
  </sheetViews>
  <sheetFormatPr defaultRowHeight="15"/>
  <cols>
    <col min="1" max="1" width="9.140625" style="80"/>
    <col min="2" max="2" width="50.5703125" style="107" customWidth="1"/>
    <col min="3" max="3" width="6.28515625" style="108" bestFit="1" customWidth="1"/>
    <col min="4" max="4" width="8.140625" style="109" bestFit="1" customWidth="1"/>
    <col min="5" max="5" width="9.85546875" style="108" bestFit="1" customWidth="1"/>
    <col min="6" max="6" width="11.42578125" style="80" bestFit="1" customWidth="1"/>
    <col min="7" max="16384" width="9.140625" style="80"/>
  </cols>
  <sheetData>
    <row r="1" spans="1:6" ht="15.75" thickBot="1">
      <c r="A1" s="74"/>
      <c r="B1" s="75" t="s">
        <v>9</v>
      </c>
      <c r="C1" s="76" t="s">
        <v>10</v>
      </c>
      <c r="D1" s="77" t="s">
        <v>11</v>
      </c>
      <c r="E1" s="78" t="s">
        <v>12</v>
      </c>
      <c r="F1" s="79" t="s">
        <v>13</v>
      </c>
    </row>
    <row r="2" spans="1:6" ht="15.75" thickBot="1">
      <c r="A2" s="81"/>
      <c r="B2" s="82"/>
      <c r="C2" s="83"/>
      <c r="D2" s="84"/>
      <c r="E2" s="84"/>
      <c r="F2" s="85"/>
    </row>
    <row r="3" spans="1:6" ht="16.5" thickBot="1">
      <c r="A3" s="46" t="s">
        <v>14</v>
      </c>
      <c r="B3" s="33" t="s">
        <v>15</v>
      </c>
      <c r="C3" s="86"/>
      <c r="D3" s="87"/>
      <c r="E3" s="87"/>
      <c r="F3" s="88"/>
    </row>
    <row r="4" spans="1:6">
      <c r="A4" s="47"/>
      <c r="B4" s="89"/>
      <c r="C4" s="90"/>
      <c r="D4" s="91"/>
      <c r="E4" s="92"/>
      <c r="F4" s="93"/>
    </row>
    <row r="5" spans="1:6" ht="183" customHeight="1">
      <c r="A5" s="48" t="s">
        <v>36</v>
      </c>
      <c r="B5" s="72" t="s">
        <v>61</v>
      </c>
      <c r="C5" s="94" t="s">
        <v>16</v>
      </c>
      <c r="D5" s="95">
        <v>1</v>
      </c>
      <c r="E5" s="96">
        <v>0</v>
      </c>
      <c r="F5" s="97">
        <f t="shared" ref="F5" si="0">D5*E5</f>
        <v>0</v>
      </c>
    </row>
    <row r="6" spans="1:6" ht="15.75" thickBot="1">
      <c r="A6" s="49"/>
      <c r="B6" s="98"/>
      <c r="C6" s="99"/>
      <c r="D6" s="100"/>
      <c r="E6" s="101"/>
      <c r="F6" s="97"/>
    </row>
    <row r="7" spans="1:6" ht="15.75" thickBot="1">
      <c r="A7" s="50" t="s">
        <v>14</v>
      </c>
      <c r="B7" s="102" t="s">
        <v>17</v>
      </c>
      <c r="C7" s="103"/>
      <c r="D7" s="104"/>
      <c r="E7" s="105"/>
      <c r="F7" s="106">
        <f>SUM(F5:F6)</f>
        <v>0</v>
      </c>
    </row>
    <row r="8" spans="1:6" ht="15.75" thickBot="1"/>
    <row r="9" spans="1:6" ht="16.5" thickBot="1">
      <c r="A9" s="46" t="s">
        <v>18</v>
      </c>
      <c r="B9" s="102" t="s">
        <v>19</v>
      </c>
      <c r="C9" s="104"/>
      <c r="D9" s="104"/>
      <c r="E9" s="105"/>
      <c r="F9" s="110"/>
    </row>
    <row r="10" spans="1:6" ht="15.75">
      <c r="A10" s="51"/>
      <c r="B10" s="111"/>
      <c r="C10" s="112"/>
      <c r="D10" s="112"/>
      <c r="E10" s="113"/>
      <c r="F10" s="114"/>
    </row>
    <row r="11" spans="1:6" ht="109.5" customHeight="1">
      <c r="A11" s="52"/>
      <c r="B11" s="34" t="s">
        <v>52</v>
      </c>
      <c r="C11" s="100"/>
      <c r="D11" s="100"/>
      <c r="E11" s="101"/>
      <c r="F11" s="97"/>
    </row>
    <row r="12" spans="1:6" ht="15" customHeight="1">
      <c r="A12" s="52"/>
      <c r="B12" s="34"/>
      <c r="C12" s="100"/>
      <c r="D12" s="100"/>
      <c r="E12" s="101"/>
      <c r="F12" s="97"/>
    </row>
    <row r="13" spans="1:6" ht="12" customHeight="1">
      <c r="A13" s="52"/>
      <c r="B13" s="34"/>
      <c r="C13" s="100"/>
      <c r="D13" s="100"/>
      <c r="E13" s="101"/>
      <c r="F13" s="97"/>
    </row>
    <row r="14" spans="1:6" ht="71.25">
      <c r="A14" s="52" t="s">
        <v>37</v>
      </c>
      <c r="B14" s="73" t="s">
        <v>67</v>
      </c>
      <c r="C14" s="95" t="s">
        <v>45</v>
      </c>
      <c r="D14" s="95"/>
      <c r="E14" s="96"/>
      <c r="F14" s="97">
        <f t="shared" ref="F14" si="1">D14*E14</f>
        <v>0</v>
      </c>
    </row>
    <row r="15" spans="1:6">
      <c r="A15" s="52"/>
      <c r="B15" s="73"/>
      <c r="C15" s="95"/>
      <c r="D15" s="95"/>
      <c r="E15" s="96"/>
      <c r="F15" s="97"/>
    </row>
    <row r="16" spans="1:6">
      <c r="A16" s="52"/>
      <c r="B16" s="73"/>
      <c r="C16" s="95"/>
      <c r="D16" s="95"/>
      <c r="E16" s="101"/>
      <c r="F16" s="97"/>
    </row>
    <row r="17" spans="1:6">
      <c r="A17" s="48"/>
      <c r="B17" s="73"/>
      <c r="C17" s="100"/>
      <c r="D17" s="100"/>
      <c r="E17" s="101"/>
      <c r="F17" s="97"/>
    </row>
    <row r="18" spans="1:6" ht="15.75" thickBot="1">
      <c r="A18" s="53"/>
      <c r="B18" s="115"/>
      <c r="C18" s="116"/>
      <c r="D18" s="116"/>
      <c r="E18" s="117"/>
      <c r="F18" s="118"/>
    </row>
    <row r="19" spans="1:6" ht="15.75" thickBot="1">
      <c r="A19" s="54" t="s">
        <v>18</v>
      </c>
      <c r="B19" s="35" t="s">
        <v>19</v>
      </c>
      <c r="C19" s="119"/>
      <c r="D19" s="119"/>
      <c r="E19" s="120"/>
      <c r="F19" s="121">
        <f>SUM(F14:F17)</f>
        <v>0</v>
      </c>
    </row>
    <row r="20" spans="1:6" ht="15.75" thickBot="1"/>
    <row r="21" spans="1:6" ht="16.5" thickBot="1">
      <c r="A21" s="46" t="s">
        <v>22</v>
      </c>
      <c r="B21" s="102" t="s">
        <v>23</v>
      </c>
      <c r="C21" s="86"/>
      <c r="D21" s="87"/>
      <c r="E21" s="122"/>
      <c r="F21" s="123"/>
    </row>
    <row r="22" spans="1:6" ht="15.75">
      <c r="A22" s="51"/>
      <c r="B22" s="111"/>
      <c r="C22" s="124"/>
      <c r="D22" s="125"/>
      <c r="E22" s="126"/>
      <c r="F22" s="127"/>
    </row>
    <row r="23" spans="1:6" ht="152.25" customHeight="1">
      <c r="A23" s="55"/>
      <c r="B23" s="36" t="s">
        <v>33</v>
      </c>
      <c r="C23" s="128"/>
      <c r="D23" s="129"/>
      <c r="E23" s="130"/>
      <c r="F23" s="131"/>
    </row>
    <row r="24" spans="1:6">
      <c r="A24" s="49"/>
      <c r="B24" s="98"/>
      <c r="C24" s="99"/>
      <c r="D24" s="100"/>
      <c r="E24" s="101"/>
      <c r="F24" s="97"/>
    </row>
    <row r="25" spans="1:6" ht="42.75">
      <c r="A25" s="56" t="s">
        <v>38</v>
      </c>
      <c r="B25" s="132" t="s">
        <v>68</v>
      </c>
      <c r="C25" s="94" t="s">
        <v>20</v>
      </c>
      <c r="D25" s="95"/>
      <c r="E25" s="96"/>
      <c r="F25" s="97">
        <f t="shared" ref="F25" si="2">D25*E25</f>
        <v>0</v>
      </c>
    </row>
    <row r="26" spans="1:6">
      <c r="A26" s="49"/>
      <c r="B26" s="132"/>
      <c r="C26" s="99"/>
      <c r="D26" s="100"/>
      <c r="E26" s="101"/>
      <c r="F26" s="97"/>
    </row>
    <row r="27" spans="1:6">
      <c r="A27" s="49"/>
      <c r="B27" s="98"/>
      <c r="C27" s="99"/>
      <c r="D27" s="100"/>
      <c r="E27" s="101"/>
      <c r="F27" s="97"/>
    </row>
    <row r="28" spans="1:6" ht="15.75" thickBot="1">
      <c r="A28" s="49"/>
      <c r="B28" s="98"/>
      <c r="C28" s="99"/>
      <c r="D28" s="100"/>
      <c r="E28" s="101"/>
      <c r="F28" s="97"/>
    </row>
    <row r="29" spans="1:6" ht="15.75" thickBot="1">
      <c r="A29" s="50" t="s">
        <v>22</v>
      </c>
      <c r="B29" s="37" t="s">
        <v>23</v>
      </c>
      <c r="C29" s="103"/>
      <c r="D29" s="104"/>
      <c r="E29" s="105"/>
      <c r="F29" s="106">
        <f>SUM(F25:F28)</f>
        <v>0</v>
      </c>
    </row>
    <row r="30" spans="1:6" ht="15.75" thickBot="1"/>
    <row r="31" spans="1:6" ht="16.5" thickBot="1">
      <c r="A31" s="57" t="s">
        <v>25</v>
      </c>
      <c r="B31" s="133" t="s">
        <v>26</v>
      </c>
      <c r="C31" s="134"/>
      <c r="D31" s="135"/>
      <c r="E31" s="136"/>
      <c r="F31" s="137"/>
    </row>
    <row r="32" spans="1:6" ht="15.75" thickBot="1">
      <c r="A32" s="58"/>
      <c r="B32" s="138"/>
      <c r="C32" s="139"/>
      <c r="D32" s="140"/>
      <c r="E32" s="141"/>
      <c r="F32" s="142"/>
    </row>
    <row r="33" spans="1:6" ht="43.5">
      <c r="A33" s="59"/>
      <c r="B33" s="38" t="s">
        <v>34</v>
      </c>
      <c r="C33" s="124"/>
      <c r="D33" s="125"/>
      <c r="E33" s="126"/>
      <c r="F33" s="143"/>
    </row>
    <row r="34" spans="1:6">
      <c r="A34" s="60"/>
      <c r="B34" s="39"/>
      <c r="C34" s="128"/>
      <c r="D34" s="129"/>
      <c r="E34" s="130"/>
      <c r="F34" s="144"/>
    </row>
    <row r="35" spans="1:6" ht="71.25">
      <c r="A35" s="61" t="s">
        <v>39</v>
      </c>
      <c r="B35" s="40" t="s">
        <v>64</v>
      </c>
      <c r="C35" s="94" t="s">
        <v>21</v>
      </c>
      <c r="D35" s="95">
        <v>60</v>
      </c>
      <c r="E35" s="96">
        <v>0</v>
      </c>
      <c r="F35" s="145">
        <f>D35*E35</f>
        <v>0</v>
      </c>
    </row>
    <row r="36" spans="1:6">
      <c r="A36" s="60"/>
      <c r="B36" s="39"/>
      <c r="C36" s="128"/>
      <c r="D36" s="129"/>
      <c r="E36" s="130"/>
      <c r="F36" s="144"/>
    </row>
    <row r="37" spans="1:6" ht="85.5">
      <c r="A37" s="61" t="s">
        <v>53</v>
      </c>
      <c r="B37" s="40" t="s">
        <v>65</v>
      </c>
      <c r="C37" s="94" t="s">
        <v>21</v>
      </c>
      <c r="D37" s="95">
        <v>72</v>
      </c>
      <c r="E37" s="96">
        <v>0</v>
      </c>
      <c r="F37" s="145">
        <f>D37*E37</f>
        <v>0</v>
      </c>
    </row>
    <row r="38" spans="1:6">
      <c r="A38" s="60"/>
      <c r="B38" s="39"/>
      <c r="C38" s="128"/>
      <c r="D38" s="129"/>
      <c r="E38" s="130"/>
      <c r="F38" s="144"/>
    </row>
    <row r="39" spans="1:6" ht="99.75">
      <c r="A39" s="61" t="s">
        <v>71</v>
      </c>
      <c r="B39" s="40" t="s">
        <v>72</v>
      </c>
      <c r="C39" s="94" t="s">
        <v>21</v>
      </c>
      <c r="D39" s="95">
        <v>85</v>
      </c>
      <c r="E39" s="96">
        <v>0</v>
      </c>
      <c r="F39" s="145">
        <f>D39*E39</f>
        <v>0</v>
      </c>
    </row>
    <row r="40" spans="1:6">
      <c r="A40" s="49"/>
      <c r="B40" s="132"/>
      <c r="C40" s="99"/>
      <c r="D40" s="100"/>
      <c r="E40" s="101"/>
      <c r="F40" s="145"/>
    </row>
    <row r="41" spans="1:6" ht="15.75" thickBot="1">
      <c r="A41" s="62"/>
      <c r="B41" s="146"/>
      <c r="C41" s="147"/>
      <c r="D41" s="148"/>
      <c r="E41" s="149"/>
      <c r="F41" s="150"/>
    </row>
    <row r="42" spans="1:6" ht="15.75" thickBot="1">
      <c r="A42" s="63" t="s">
        <v>25</v>
      </c>
      <c r="B42" s="151" t="s">
        <v>26</v>
      </c>
      <c r="C42" s="152"/>
      <c r="D42" s="153"/>
      <c r="E42" s="154"/>
      <c r="F42" s="155">
        <f>SUM(F35:F40)</f>
        <v>0</v>
      </c>
    </row>
    <row r="43" spans="1:6">
      <c r="A43" s="45"/>
      <c r="B43" s="156"/>
      <c r="C43" s="157"/>
      <c r="D43" s="158"/>
      <c r="E43" s="159"/>
      <c r="F43" s="160"/>
    </row>
    <row r="44" spans="1:6">
      <c r="A44" s="45"/>
      <c r="B44" s="156"/>
      <c r="C44" s="157"/>
      <c r="D44" s="158"/>
      <c r="E44" s="159"/>
      <c r="F44" s="160"/>
    </row>
    <row r="45" spans="1:6">
      <c r="A45" s="45"/>
      <c r="B45" s="156"/>
      <c r="C45" s="157"/>
      <c r="D45" s="158"/>
      <c r="E45" s="159"/>
      <c r="F45" s="160"/>
    </row>
    <row r="46" spans="1:6">
      <c r="A46" s="45"/>
      <c r="B46" s="156"/>
      <c r="C46" s="157"/>
      <c r="D46" s="158"/>
      <c r="E46" s="159"/>
      <c r="F46" s="160"/>
    </row>
    <row r="47" spans="1:6">
      <c r="A47" s="45"/>
      <c r="B47" s="156"/>
      <c r="C47" s="157"/>
      <c r="D47" s="158"/>
      <c r="E47" s="159"/>
      <c r="F47" s="160"/>
    </row>
    <row r="48" spans="1:6">
      <c r="A48" s="45"/>
      <c r="B48" s="156"/>
      <c r="C48" s="157"/>
      <c r="D48" s="158"/>
      <c r="E48" s="159"/>
      <c r="F48" s="160"/>
    </row>
    <row r="49" spans="1:6">
      <c r="A49" s="45"/>
      <c r="B49" s="156"/>
      <c r="C49" s="157"/>
      <c r="D49" s="158"/>
      <c r="E49" s="159"/>
      <c r="F49" s="160"/>
    </row>
    <row r="50" spans="1:6">
      <c r="A50" s="45"/>
      <c r="B50" s="156"/>
      <c r="C50" s="157"/>
      <c r="D50" s="158"/>
      <c r="E50" s="159"/>
      <c r="F50" s="160"/>
    </row>
    <row r="51" spans="1:6" ht="15.75" thickBot="1"/>
    <row r="52" spans="1:6" ht="16.5" thickBot="1">
      <c r="A52" s="64" t="s">
        <v>27</v>
      </c>
      <c r="B52" s="161" t="s">
        <v>28</v>
      </c>
      <c r="C52" s="162"/>
      <c r="D52" s="153"/>
      <c r="E52" s="163"/>
      <c r="F52" s="164"/>
    </row>
    <row r="53" spans="1:6" ht="15.75">
      <c r="A53" s="65"/>
      <c r="B53" s="89"/>
      <c r="C53" s="165"/>
      <c r="D53" s="166"/>
      <c r="E53" s="167"/>
      <c r="F53" s="168"/>
    </row>
    <row r="54" spans="1:6" ht="72">
      <c r="A54" s="52"/>
      <c r="B54" s="41" t="s">
        <v>35</v>
      </c>
      <c r="C54" s="128"/>
      <c r="D54" s="129"/>
      <c r="E54" s="130"/>
      <c r="F54" s="145"/>
    </row>
    <row r="55" spans="1:6">
      <c r="A55" s="52"/>
      <c r="B55" s="169"/>
      <c r="C55" s="128"/>
      <c r="D55" s="129"/>
      <c r="E55" s="130"/>
      <c r="F55" s="145"/>
    </row>
    <row r="56" spans="1:6">
      <c r="A56" s="52"/>
      <c r="B56" s="73"/>
      <c r="C56" s="99"/>
      <c r="D56" s="100"/>
      <c r="E56" s="101"/>
      <c r="F56" s="145"/>
    </row>
    <row r="57" spans="1:6" ht="71.25">
      <c r="A57" s="52" t="s">
        <v>40</v>
      </c>
      <c r="B57" s="73" t="s">
        <v>62</v>
      </c>
      <c r="C57" s="94" t="s">
        <v>21</v>
      </c>
      <c r="D57" s="95">
        <v>60</v>
      </c>
      <c r="E57" s="96">
        <v>0</v>
      </c>
      <c r="F57" s="145">
        <f t="shared" ref="F57:F59" si="3">D57*E57</f>
        <v>0</v>
      </c>
    </row>
    <row r="58" spans="1:6">
      <c r="A58" s="52"/>
      <c r="B58" s="73"/>
      <c r="C58" s="99"/>
      <c r="D58" s="100"/>
      <c r="E58" s="101"/>
      <c r="F58" s="145"/>
    </row>
    <row r="59" spans="1:6">
      <c r="A59" s="52" t="s">
        <v>41</v>
      </c>
      <c r="B59" s="73" t="s">
        <v>70</v>
      </c>
      <c r="C59" s="94" t="s">
        <v>45</v>
      </c>
      <c r="D59" s="95">
        <v>4</v>
      </c>
      <c r="E59" s="96">
        <v>0</v>
      </c>
      <c r="F59" s="145">
        <f t="shared" si="3"/>
        <v>0</v>
      </c>
    </row>
    <row r="60" spans="1:6">
      <c r="A60" s="52"/>
      <c r="B60" s="73"/>
      <c r="C60" s="99"/>
      <c r="D60" s="100"/>
      <c r="E60" s="101"/>
      <c r="F60" s="145"/>
    </row>
    <row r="61" spans="1:6" ht="57">
      <c r="A61" s="52" t="s">
        <v>42</v>
      </c>
      <c r="B61" s="170" t="s">
        <v>77</v>
      </c>
      <c r="C61" s="94" t="s">
        <v>21</v>
      </c>
      <c r="D61" s="95">
        <v>60</v>
      </c>
      <c r="E61" s="96">
        <v>0</v>
      </c>
      <c r="F61" s="145">
        <f>D61*E61</f>
        <v>0</v>
      </c>
    </row>
    <row r="62" spans="1:6">
      <c r="A62" s="52"/>
      <c r="B62" s="132"/>
      <c r="C62" s="99"/>
      <c r="D62" s="100"/>
      <c r="E62" s="101"/>
      <c r="F62" s="145"/>
    </row>
    <row r="63" spans="1:6" ht="60" customHeight="1">
      <c r="A63" s="66" t="s">
        <v>43</v>
      </c>
      <c r="B63" s="170" t="s">
        <v>63</v>
      </c>
      <c r="C63" s="171" t="s">
        <v>21</v>
      </c>
      <c r="D63" s="172">
        <v>20</v>
      </c>
      <c r="E63" s="173">
        <v>0</v>
      </c>
      <c r="F63" s="150">
        <f>D63*E63</f>
        <v>0</v>
      </c>
    </row>
    <row r="64" spans="1:6">
      <c r="A64" s="52"/>
      <c r="B64" s="132"/>
      <c r="C64" s="99"/>
      <c r="D64" s="100"/>
      <c r="E64" s="101"/>
      <c r="F64" s="145"/>
    </row>
    <row r="65" spans="1:6" ht="60" customHeight="1">
      <c r="A65" s="66" t="s">
        <v>43</v>
      </c>
      <c r="B65" s="170" t="s">
        <v>79</v>
      </c>
      <c r="C65" s="171" t="s">
        <v>74</v>
      </c>
      <c r="D65" s="172">
        <v>23.5</v>
      </c>
      <c r="E65" s="173">
        <v>0</v>
      </c>
      <c r="F65" s="150">
        <f>D65*E65</f>
        <v>0</v>
      </c>
    </row>
    <row r="66" spans="1:6" ht="15.75">
      <c r="A66" s="67"/>
      <c r="B66" s="170"/>
      <c r="C66" s="147"/>
      <c r="D66" s="148"/>
      <c r="E66" s="149"/>
      <c r="F66" s="150"/>
    </row>
    <row r="67" spans="1:6" ht="15.75" thickBot="1">
      <c r="A67" s="62"/>
      <c r="B67" s="146"/>
      <c r="C67" s="147"/>
      <c r="D67" s="148"/>
      <c r="E67" s="149"/>
      <c r="F67" s="174"/>
    </row>
    <row r="68" spans="1:6" ht="15.75" thickBot="1">
      <c r="A68" s="50" t="s">
        <v>27</v>
      </c>
      <c r="B68" s="175" t="s">
        <v>28</v>
      </c>
      <c r="C68" s="176"/>
      <c r="D68" s="87"/>
      <c r="E68" s="177"/>
      <c r="F68" s="106">
        <f>SUM(F57:F66)</f>
        <v>0</v>
      </c>
    </row>
    <row r="70" spans="1:6" ht="15.75" thickBot="1"/>
    <row r="71" spans="1:6" ht="16.5" thickBot="1">
      <c r="A71" s="64" t="s">
        <v>29</v>
      </c>
      <c r="B71" s="200" t="s">
        <v>66</v>
      </c>
      <c r="C71" s="201"/>
      <c r="D71" s="202"/>
      <c r="E71" s="163"/>
      <c r="F71" s="164"/>
    </row>
    <row r="72" spans="1:6" ht="15.75">
      <c r="A72" s="65"/>
      <c r="B72" s="89"/>
      <c r="C72" s="165"/>
      <c r="D72" s="166"/>
      <c r="E72" s="167"/>
      <c r="F72" s="168"/>
    </row>
    <row r="73" spans="1:6" ht="72">
      <c r="A73" s="52"/>
      <c r="B73" s="41" t="s">
        <v>35</v>
      </c>
      <c r="C73" s="128"/>
      <c r="D73" s="129"/>
      <c r="E73" s="130"/>
      <c r="F73" s="145"/>
    </row>
    <row r="74" spans="1:6">
      <c r="A74" s="52"/>
      <c r="B74" s="169"/>
      <c r="C74" s="128"/>
      <c r="D74" s="129"/>
      <c r="E74" s="130"/>
      <c r="F74" s="145"/>
    </row>
    <row r="75" spans="1:6">
      <c r="A75" s="52"/>
      <c r="B75" s="73"/>
      <c r="C75" s="99"/>
      <c r="D75" s="100"/>
      <c r="E75" s="101"/>
      <c r="F75" s="145"/>
    </row>
    <row r="76" spans="1:6" ht="95.25" customHeight="1">
      <c r="A76" s="52" t="s">
        <v>44</v>
      </c>
      <c r="B76" s="73" t="s">
        <v>75</v>
      </c>
      <c r="C76" s="94" t="s">
        <v>24</v>
      </c>
      <c r="D76" s="95">
        <v>850</v>
      </c>
      <c r="E76" s="96">
        <v>0</v>
      </c>
      <c r="F76" s="145">
        <f t="shared" ref="F76" si="4">D76*E76</f>
        <v>0</v>
      </c>
    </row>
    <row r="77" spans="1:6" ht="16.5" customHeight="1">
      <c r="A77" s="52"/>
      <c r="B77" s="73"/>
      <c r="C77" s="94"/>
      <c r="D77" s="95"/>
      <c r="E77" s="101"/>
      <c r="F77" s="145"/>
    </row>
    <row r="78" spans="1:6" ht="69.75" customHeight="1">
      <c r="A78" s="52" t="s">
        <v>48</v>
      </c>
      <c r="B78" s="73" t="s">
        <v>76</v>
      </c>
      <c r="C78" s="94" t="s">
        <v>24</v>
      </c>
      <c r="D78" s="95">
        <v>120</v>
      </c>
      <c r="E78" s="96">
        <v>0</v>
      </c>
      <c r="F78" s="145">
        <f t="shared" ref="F78" si="5">D78*E78</f>
        <v>0</v>
      </c>
    </row>
    <row r="79" spans="1:6" ht="16.5" customHeight="1">
      <c r="A79" s="52"/>
      <c r="B79" s="73"/>
      <c r="C79" s="94"/>
      <c r="D79" s="95"/>
      <c r="E79" s="101"/>
      <c r="F79" s="145"/>
    </row>
    <row r="80" spans="1:6" ht="69.75" customHeight="1">
      <c r="A80" s="52" t="s">
        <v>73</v>
      </c>
      <c r="B80" s="73" t="s">
        <v>78</v>
      </c>
      <c r="C80" s="94" t="s">
        <v>74</v>
      </c>
      <c r="D80" s="95">
        <v>13</v>
      </c>
      <c r="E80" s="96">
        <v>0</v>
      </c>
      <c r="F80" s="145">
        <f t="shared" ref="F80" si="6">D80*E80</f>
        <v>0</v>
      </c>
    </row>
    <row r="81" spans="1:6" ht="15.75" thickBot="1">
      <c r="A81" s="62"/>
      <c r="B81" s="146"/>
      <c r="C81" s="147"/>
      <c r="D81" s="148"/>
      <c r="E81" s="149"/>
      <c r="F81" s="174"/>
    </row>
    <row r="82" spans="1:6" ht="15.75" thickBot="1">
      <c r="A82" s="50" t="s">
        <v>29</v>
      </c>
      <c r="B82" s="175" t="s">
        <v>66</v>
      </c>
      <c r="C82" s="176"/>
      <c r="D82" s="87"/>
      <c r="E82" s="177"/>
      <c r="F82" s="106">
        <f>SUM(F76:F80)</f>
        <v>0</v>
      </c>
    </row>
    <row r="85" spans="1:6" ht="15.75" thickBot="1"/>
    <row r="86" spans="1:6" ht="15.75">
      <c r="A86" s="68" t="s">
        <v>14</v>
      </c>
      <c r="B86" s="69" t="s">
        <v>15</v>
      </c>
      <c r="C86" s="178"/>
      <c r="D86" s="179"/>
      <c r="E86" s="178"/>
      <c r="F86" s="180">
        <f>F7</f>
        <v>0</v>
      </c>
    </row>
    <row r="87" spans="1:6" ht="15.75">
      <c r="A87" s="70" t="s">
        <v>18</v>
      </c>
      <c r="B87" s="181" t="s">
        <v>19</v>
      </c>
      <c r="F87" s="182">
        <f>F19</f>
        <v>0</v>
      </c>
    </row>
    <row r="88" spans="1:6" ht="16.5" customHeight="1">
      <c r="A88" s="70" t="s">
        <v>22</v>
      </c>
      <c r="B88" s="181" t="s">
        <v>23</v>
      </c>
      <c r="F88" s="182">
        <f>F29</f>
        <v>0</v>
      </c>
    </row>
    <row r="89" spans="1:6" ht="15.75">
      <c r="A89" s="70" t="s">
        <v>25</v>
      </c>
      <c r="B89" s="181" t="s">
        <v>26</v>
      </c>
      <c r="F89" s="182">
        <f>F42</f>
        <v>0</v>
      </c>
    </row>
    <row r="90" spans="1:6" ht="15.75">
      <c r="A90" s="70" t="s">
        <v>27</v>
      </c>
      <c r="B90" s="181" t="s">
        <v>28</v>
      </c>
      <c r="F90" s="182">
        <f>F68</f>
        <v>0</v>
      </c>
    </row>
    <row r="91" spans="1:6" ht="15.75">
      <c r="A91" s="70" t="s">
        <v>46</v>
      </c>
      <c r="B91" s="203" t="s">
        <v>66</v>
      </c>
      <c r="C91" s="204"/>
      <c r="F91" s="182">
        <f>F82</f>
        <v>0</v>
      </c>
    </row>
    <row r="92" spans="1:6" ht="16.5" thickBot="1">
      <c r="A92" s="71" t="s">
        <v>47</v>
      </c>
      <c r="B92" s="183" t="s">
        <v>30</v>
      </c>
      <c r="C92" s="184"/>
      <c r="D92" s="185"/>
      <c r="E92" s="186">
        <f>SUM(F86:F91)</f>
        <v>0</v>
      </c>
      <c r="F92" s="187">
        <f>E92*0.1</f>
        <v>0</v>
      </c>
    </row>
    <row r="93" spans="1:6" ht="15.75" thickBot="1">
      <c r="A93" s="188"/>
      <c r="F93" s="189"/>
    </row>
    <row r="94" spans="1:6" ht="15.75" thickBot="1">
      <c r="A94" s="190"/>
      <c r="B94" s="191" t="s">
        <v>31</v>
      </c>
      <c r="C94" s="192"/>
      <c r="D94" s="104"/>
      <c r="E94" s="192"/>
      <c r="F94" s="193">
        <f>SUM(F86:F93)</f>
        <v>0</v>
      </c>
    </row>
  </sheetData>
  <mergeCells count="2">
    <mergeCell ref="B71:D71"/>
    <mergeCell ref="B91:C91"/>
  </mergeCells>
  <pageMargins left="0.35" right="0.23"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naslovnica</vt:lpstr>
      <vt:lpstr>rekapitulacija</vt:lpstr>
      <vt:lpstr>gradbena dela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Samo Pikl</dc:creator>
  <cp:lastModifiedBy>Anamarija Kovačič</cp:lastModifiedBy>
  <cp:lastPrinted>2024-11-15T13:27:57Z</cp:lastPrinted>
  <dcterms:created xsi:type="dcterms:W3CDTF">2018-11-28T10:25:35Z</dcterms:created>
  <dcterms:modified xsi:type="dcterms:W3CDTF">2025-06-18T08:27:05Z</dcterms:modified>
</cp:coreProperties>
</file>