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Stari trg 23 - streha\"/>
    </mc:Choice>
  </mc:AlternateContent>
  <xr:revisionPtr revIDLastSave="0" documentId="13_ncr:1_{3126E4D1-E25C-44FE-8797-997E4775B2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1" r:id="rId1"/>
    <sheet name="Popis del" sheetId="2" r:id="rId2"/>
  </sheets>
  <definedNames>
    <definedName name="_xlnm.Print_Area" localSheetId="1">'Popis del'!$A$1:$H$77</definedName>
    <definedName name="Print_Area" localSheetId="0">Rekapitulacija!$A$1:$F$31</definedName>
    <definedName name="Print_Area1" localSheetId="0">Rekapitulacija!$A$1:$E$30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H19" i="2"/>
  <c r="H35" i="2"/>
  <c r="H48" i="2"/>
  <c r="H59" i="2"/>
  <c r="H63" i="2"/>
  <c r="H61" i="2"/>
  <c r="H57" i="2"/>
  <c r="H55" i="2"/>
  <c r="H53" i="2"/>
  <c r="H50" i="2"/>
  <c r="H46" i="2"/>
  <c r="H44" i="2"/>
  <c r="H42" i="2"/>
  <c r="H31" i="2"/>
  <c r="H17" i="2" l="1"/>
  <c r="H7" i="2"/>
  <c r="H9" i="2"/>
  <c r="H38" i="2"/>
  <c r="H41" i="2"/>
  <c r="H33" i="2"/>
  <c r="H27" i="2"/>
  <c r="H25" i="2"/>
  <c r="H23" i="2"/>
  <c r="H29" i="2" l="1"/>
  <c r="H21" i="2"/>
  <c r="H15" i="2" l="1"/>
  <c r="H13" i="2" l="1"/>
  <c r="H11" i="2" l="1"/>
  <c r="H67" i="2" s="1"/>
  <c r="E15" i="1" l="1"/>
  <c r="E17" i="1" s="1"/>
  <c r="E18" i="1" s="1"/>
  <c r="E19" i="1" s="1"/>
  <c r="E21" i="1" l="1"/>
</calcChain>
</file>

<file path=xl/sharedStrings.xml><?xml version="1.0" encoding="utf-8"?>
<sst xmlns="http://schemas.openxmlformats.org/spreadsheetml/2006/main" count="143" uniqueCount="67">
  <si>
    <t>PREDRAČUN št.:</t>
  </si>
  <si>
    <t>SKUPNA REKAPITULACIJA</t>
  </si>
  <si>
    <t>SKUPAJ BREZ DDV:</t>
  </si>
  <si>
    <t>enota mere</t>
  </si>
  <si>
    <t>x</t>
  </si>
  <si>
    <t>količina</t>
  </si>
  <si>
    <t>=</t>
  </si>
  <si>
    <t>m2</t>
  </si>
  <si>
    <t>A.</t>
  </si>
  <si>
    <t>cena/enoto</t>
  </si>
  <si>
    <t>vrednost postavke</t>
  </si>
  <si>
    <t>Komercialni popust</t>
  </si>
  <si>
    <t>INVESTITOR:</t>
  </si>
  <si>
    <t xml:space="preserve">OBJEKT:   </t>
  </si>
  <si>
    <t>VRSTA DEL:</t>
  </si>
  <si>
    <t>kom</t>
  </si>
  <si>
    <t>SKUPAJ VSA DELA</t>
  </si>
  <si>
    <t xml:space="preserve">A </t>
  </si>
  <si>
    <t>PONUDNIK:</t>
  </si>
  <si>
    <t>POPIS DEL</t>
  </si>
  <si>
    <t>SKUPAJ s POPUSTOM BREZ DDV:</t>
  </si>
  <si>
    <t>SKUPAJ Z DDV</t>
  </si>
  <si>
    <t>Občina Slovenske Konjice</t>
  </si>
  <si>
    <t>Kraj in Datum:</t>
  </si>
  <si>
    <t>Podpis in žig</t>
  </si>
  <si>
    <t>m</t>
  </si>
  <si>
    <t>Dobvava in montaža strešne line</t>
  </si>
  <si>
    <t>Dobava in montaža triosne kape</t>
  </si>
  <si>
    <t>Nepredvidena dela</t>
  </si>
  <si>
    <t>%</t>
  </si>
  <si>
    <t>kpl</t>
  </si>
  <si>
    <t>Vsa potrebna pripravljalna dela in organizacija gradbišča ter priprava varnostnega načrta</t>
  </si>
  <si>
    <t>Postavitev lovilnega delovnega odra in izdelava zaščite pri vhodu v objektu</t>
  </si>
  <si>
    <t>Demontaža obstoječih žlebov in odtokov s prenosom na trajno deponijo vključno s plačilom takse</t>
  </si>
  <si>
    <t>Dobava in montaža točkovnih snegobranov (upošteva se poraba 3/m2)</t>
  </si>
  <si>
    <t xml:space="preserve">Zamenjava strešne kritine objekta </t>
  </si>
  <si>
    <t>Izdelava in montaža žlote r.š. 50  iz pocinkane pločevine</t>
  </si>
  <si>
    <t>Brez ddv</t>
  </si>
  <si>
    <t xml:space="preserve">Ponudba št:                                      </t>
  </si>
  <si>
    <t>POPIS  DEL, STARI TRG 43 SLOVENSKE KONJICE</t>
  </si>
  <si>
    <t>Izvajalec:</t>
  </si>
  <si>
    <t>Razkrivanje obstoječe kritine bobrovec z transportom na gradbiščno deponijo</t>
  </si>
  <si>
    <t>Demontaža obstoječih letev z transportom na gradbiščno deponijo.</t>
  </si>
  <si>
    <t>Demontaža kovinskih točkovnih snegobranov z transportom na gradbiščno deponijo</t>
  </si>
  <si>
    <t>Dobava in letvanje ostrešja z letvami 4/5 cm za pokrivanje z Tondach  zarezni  bobrovec.</t>
  </si>
  <si>
    <t>Dobava opeke Tondach zarezni bobrovec barva   rdeča  s transportom in pokrivanjem</t>
  </si>
  <si>
    <t xml:space="preserve">Izdelava in montaža veterne obrobe med   r.š. 33 cm iz   pocinkane pločevine </t>
  </si>
  <si>
    <t>Odvoz starega materjala na trajno deponijo vključno</t>
  </si>
  <si>
    <t>Ponovna montaža stare opeke bobrovec ob žloti</t>
  </si>
  <si>
    <t>s plačilom takse</t>
  </si>
  <si>
    <t xml:space="preserve">Rezanje opeke ob žlotah in grebenih </t>
  </si>
  <si>
    <t>Nabava, dobava in montaža odtočnih cevi, kotličkov, kolen  iz pocinkane pločevine krožnega prereza Φ100 mm s priključki in objemkami</t>
  </si>
  <si>
    <t>Dobava in montaža odkapa pod kritino v žleb</t>
  </si>
  <si>
    <t>Nabava, dobava in montaža strešnih žlebov iz  pocinkane pločevine polkrožnega prereza.</t>
  </si>
  <si>
    <t>Dobava in montaža žlebnih vogalnikov r.š. 33 z zaščito proti prelivanju</t>
  </si>
  <si>
    <t>Dobava lesa in zamejava, ojačanje dotrajanih elementov ostrešja na srednjem delu strehe potrebno odkrivanje dvig prečnega nosilca z sponskim  vijačenjem in ponovno pokrivanje z obstoječo kritino.</t>
  </si>
  <si>
    <t>Dobava in izvedba zračnega grebena, pokritega s slemenjaki Tondach  in pritrjenega s spojkami. V ceni upoštevati začetne slemenjake</t>
  </si>
  <si>
    <t xml:space="preserve"> Delna Izravnava  ostrešja</t>
  </si>
  <si>
    <t>Demontaža dotrajanega dimnika 40x70x200 na strehi, kjer ne pride menjana kritina z letvanjem in pokritjem nastale  odprtine</t>
  </si>
  <si>
    <t>Izdelava in montaža dimnih obrob iz pocinkane pločevine, dimniki dimenzij cca 60 x 60 cm, pred izvedbo preveriti dimenzije na objektu</t>
  </si>
  <si>
    <t>Opomba: Popis del za severni in južni del strehe</t>
  </si>
  <si>
    <t>zahodni del proti ulici se naredi pregled kritine.</t>
  </si>
  <si>
    <t>Stari trg 23</t>
  </si>
  <si>
    <t>Izdelal: Anja Kovačič</t>
  </si>
  <si>
    <t>Dobava in izvedba zidnih obrob  r.š. 50 iz cinkotit pločevine z tesnenjem ob staro fasado</t>
  </si>
  <si>
    <t>Odkrivanje opeke bobrovec ob žloti zlaganje na začasno deponijo</t>
  </si>
  <si>
    <t>DDV 9,5 %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</si>
</sst>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\ &quot;€&quot;"/>
    <numFmt numFmtId="166" formatCode="0.0%"/>
    <numFmt numFmtId="167" formatCode="_-* #,##0.00\ _S_I_T_-;\-* #,##0.00\ _S_I_T_-;_-* \-??\ _S_I_T_-;_-@_-"/>
    <numFmt numFmtId="168" formatCode="_-* #,##0.00\ &quot;SIT&quot;_-;\-* #,##0.00\ &quot;SIT&quot;_-;_-* &quot;-&quot;??\ &quot;SIT&quot;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Mangal"/>
      <family val="2"/>
      <charset val="238"/>
    </font>
    <font>
      <sz val="11"/>
      <color theme="1"/>
      <name val="Arial Narrow"/>
      <family val="2"/>
      <charset val="238"/>
    </font>
    <font>
      <sz val="10"/>
      <name val="SL Dutch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6" tint="0.79998168889431442"/>
      </top>
      <bottom style="thin">
        <color theme="6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24" fillId="0" borderId="0"/>
    <xf numFmtId="0" fontId="11" fillId="0" borderId="0"/>
    <xf numFmtId="0" fontId="24" fillId="0" borderId="0"/>
    <xf numFmtId="0" fontId="1" fillId="0" borderId="0"/>
    <xf numFmtId="0" fontId="25" fillId="0" borderId="0"/>
    <xf numFmtId="0" fontId="25" fillId="0" borderId="0"/>
    <xf numFmtId="164" fontId="1" fillId="0" borderId="0" applyFont="0" applyFill="0" applyBorder="0" applyAlignment="0" applyProtection="0"/>
    <xf numFmtId="167" fontId="27" fillId="0" borderId="0" applyFill="0" applyBorder="0" applyAlignment="0" applyProtection="0"/>
    <xf numFmtId="0" fontId="29" fillId="0" borderId="0"/>
    <xf numFmtId="0" fontId="29" fillId="0" borderId="0"/>
    <xf numFmtId="0" fontId="11" fillId="0" borderId="0" applyNumberFormat="0" applyFill="0" applyBorder="0" applyAlignment="0" applyProtection="0"/>
    <xf numFmtId="0" fontId="26" fillId="0" borderId="0"/>
    <xf numFmtId="168" fontId="26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49" fontId="3" fillId="0" borderId="0" xfId="0" applyNumberFormat="1" applyFont="1"/>
    <xf numFmtId="49" fontId="6" fillId="0" borderId="0" xfId="0" applyNumberFormat="1" applyFont="1"/>
    <xf numFmtId="49" fontId="7" fillId="0" borderId="0" xfId="0" applyNumberFormat="1" applyFont="1"/>
    <xf numFmtId="2" fontId="7" fillId="0" borderId="0" xfId="0" applyNumberFormat="1" applyFont="1" applyAlignment="1">
      <alignment horizontal="left"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top"/>
    </xf>
    <xf numFmtId="0" fontId="7" fillId="0" borderId="0" xfId="0" applyFont="1"/>
    <xf numFmtId="49" fontId="9" fillId="0" borderId="0" xfId="0" applyNumberFormat="1" applyFont="1"/>
    <xf numFmtId="49" fontId="10" fillId="0" borderId="0" xfId="0" applyNumberFormat="1" applyFont="1"/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7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 applyAlignment="1">
      <alignment wrapText="1"/>
    </xf>
    <xf numFmtId="49" fontId="15" fillId="0" borderId="0" xfId="1" applyNumberFormat="1" applyFont="1" applyAlignment="1"/>
    <xf numFmtId="165" fontId="5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left" vertical="top"/>
    </xf>
    <xf numFmtId="49" fontId="11" fillId="0" borderId="0" xfId="0" quotePrefix="1" applyNumberFormat="1" applyFont="1" applyAlignment="1">
      <alignment horizontal="left" vertical="center"/>
    </xf>
    <xf numFmtId="49" fontId="12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65" fontId="20" fillId="0" borderId="0" xfId="0" applyNumberFormat="1" applyFont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165" fontId="6" fillId="0" borderId="6" xfId="0" applyNumberFormat="1" applyFont="1" applyBorder="1"/>
    <xf numFmtId="166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/>
    <xf numFmtId="49" fontId="7" fillId="0" borderId="7" xfId="0" applyNumberFormat="1" applyFont="1" applyBorder="1" applyAlignment="1">
      <alignment wrapText="1"/>
    </xf>
    <xf numFmtId="49" fontId="7" fillId="0" borderId="8" xfId="0" applyNumberFormat="1" applyFont="1" applyBorder="1" applyAlignment="1">
      <alignment wrapText="1"/>
    </xf>
    <xf numFmtId="49" fontId="7" fillId="0" borderId="8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wrapText="1"/>
    </xf>
    <xf numFmtId="49" fontId="7" fillId="0" borderId="10" xfId="0" applyNumberFormat="1" applyFont="1" applyBorder="1" applyAlignment="1">
      <alignment wrapText="1"/>
    </xf>
    <xf numFmtId="49" fontId="7" fillId="0" borderId="11" xfId="0" applyNumberFormat="1" applyFont="1" applyBorder="1" applyAlignment="1">
      <alignment wrapText="1"/>
    </xf>
    <xf numFmtId="165" fontId="3" fillId="0" borderId="0" xfId="0" applyNumberFormat="1" applyFont="1" applyAlignment="1">
      <alignment vertical="center"/>
    </xf>
    <xf numFmtId="49" fontId="21" fillId="0" borderId="0" xfId="0" applyNumberFormat="1" applyFont="1" applyAlignment="1">
      <alignment wrapText="1"/>
    </xf>
    <xf numFmtId="0" fontId="22" fillId="0" borderId="0" xfId="0" applyFont="1" applyAlignment="1">
      <alignment horizontal="justify" vertical="top" wrapText="1"/>
    </xf>
    <xf numFmtId="0" fontId="3" fillId="0" borderId="3" xfId="0" applyFont="1" applyBorder="1" applyAlignment="1">
      <alignment horizontal="left" vertical="center" wrapText="1"/>
    </xf>
    <xf numFmtId="165" fontId="7" fillId="0" borderId="0" xfId="0" applyNumberFormat="1" applyFont="1" applyAlignment="1">
      <alignment vertical="center"/>
    </xf>
    <xf numFmtId="165" fontId="7" fillId="0" borderId="12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23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5" fontId="23" fillId="0" borderId="0" xfId="0" applyNumberFormat="1" applyFont="1" applyAlignment="1">
      <alignment horizontal="center" vertical="center"/>
    </xf>
    <xf numFmtId="0" fontId="22" fillId="0" borderId="0" xfId="2" applyFont="1" applyAlignment="1" applyProtection="1">
      <alignment vertical="top" wrapText="1"/>
      <protection hidden="1"/>
    </xf>
    <xf numFmtId="0" fontId="3" fillId="0" borderId="0" xfId="5" applyFont="1" applyAlignment="1">
      <alignment vertical="top" wrapText="1"/>
    </xf>
    <xf numFmtId="0" fontId="23" fillId="0" borderId="2" xfId="0" applyFont="1" applyBorder="1" applyAlignment="1">
      <alignment horizontal="center" vertical="center"/>
    </xf>
    <xf numFmtId="0" fontId="28" fillId="0" borderId="0" xfId="5" applyFont="1" applyAlignment="1">
      <alignment vertical="top" wrapText="1"/>
    </xf>
    <xf numFmtId="0" fontId="16" fillId="0" borderId="0" xfId="0" applyFont="1" applyAlignment="1">
      <alignment horizontal="left" vertical="center"/>
    </xf>
    <xf numFmtId="0" fontId="30" fillId="0" borderId="0" xfId="0" applyFont="1"/>
    <xf numFmtId="0" fontId="31" fillId="0" borderId="0" xfId="0" applyFont="1"/>
    <xf numFmtId="0" fontId="16" fillId="0" borderId="13" xfId="0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justify" vertical="top" wrapText="1"/>
    </xf>
    <xf numFmtId="0" fontId="7" fillId="0" borderId="0" xfId="0" applyFont="1" applyAlignment="1">
      <alignment horizontal="justify" vertical="top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</cellXfs>
  <cellStyles count="15">
    <cellStyle name="Hiperpovezava" xfId="1" builtinId="8"/>
    <cellStyle name="Navadno" xfId="0" builtinId="0"/>
    <cellStyle name="Navadno 2" xfId="2" xr:uid="{00000000-0005-0000-0000-000002000000}"/>
    <cellStyle name="Navadno 3" xfId="5" xr:uid="{00000000-0005-0000-0000-000003000000}"/>
    <cellStyle name="Navadno 31" xfId="6" xr:uid="{00000000-0005-0000-0000-000004000000}"/>
    <cellStyle name="Navadno 4" xfId="13" xr:uid="{00000000-0005-0000-0000-000005000000}"/>
    <cellStyle name="Navadno 9" xfId="7" xr:uid="{00000000-0005-0000-0000-000006000000}"/>
    <cellStyle name="normal" xfId="12" xr:uid="{00000000-0005-0000-0000-000007000000}"/>
    <cellStyle name="Normal 5" xfId="3" xr:uid="{00000000-0005-0000-0000-000008000000}"/>
    <cellStyle name="Normal_Sheet1" xfId="4" xr:uid="{00000000-0005-0000-0000-000009000000}"/>
    <cellStyle name="oft Excel]_x000d__x000a_Comment=The open=/f lines load custom functions into the Paste Function list._x000d__x000a_Maximized=3_x000d__x000a_Basics=1_x000d__x000a_A" xfId="11" xr:uid="{00000000-0005-0000-0000-00000A000000}"/>
    <cellStyle name="ţ_x001d_đB_x000c_ęţ_x0012__x000d_ÝţU_x0001_X_x0005_•_x0006__x0007__x0001__x0001_" xfId="10" xr:uid="{00000000-0005-0000-0000-00000B000000}"/>
    <cellStyle name="Valuta 2" xfId="14" xr:uid="{00000000-0005-0000-0000-00000C000000}"/>
    <cellStyle name="Vejica 15" xfId="9" xr:uid="{00000000-0005-0000-0000-00000D000000}"/>
    <cellStyle name="Vejica 2" xfId="8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1"/>
  <sheetViews>
    <sheetView tabSelected="1" view="pageBreakPreview" zoomScaleNormal="100" zoomScaleSheetLayoutView="100" workbookViewId="0">
      <selection activeCell="E21" sqref="E21"/>
    </sheetView>
  </sheetViews>
  <sheetFormatPr defaultRowHeight="14.25"/>
  <cols>
    <col min="1" max="1" width="2.5703125" style="4" customWidth="1"/>
    <col min="2" max="2" width="20.140625" style="4" customWidth="1"/>
    <col min="3" max="3" width="15.42578125" style="4" customWidth="1"/>
    <col min="4" max="4" width="25.140625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>
      <c r="C1" s="16"/>
      <c r="D1" s="17"/>
      <c r="E1" s="15"/>
    </row>
    <row r="2" spans="2:6" ht="15">
      <c r="B2" s="18"/>
      <c r="C2" s="15"/>
      <c r="D2" s="15"/>
      <c r="E2" s="15"/>
    </row>
    <row r="3" spans="2:6" ht="15">
      <c r="B3" s="19"/>
      <c r="C3" s="17"/>
      <c r="D3" s="17"/>
      <c r="E3" s="15"/>
    </row>
    <row r="4" spans="2:6" ht="18">
      <c r="B4" s="20" t="s">
        <v>0</v>
      </c>
      <c r="C4" s="39"/>
      <c r="D4" s="21"/>
      <c r="E4" s="22"/>
    </row>
    <row r="5" spans="2:6" ht="15">
      <c r="B5" s="19"/>
      <c r="C5" s="18"/>
      <c r="D5" s="23"/>
      <c r="E5" s="15"/>
    </row>
    <row r="6" spans="2:6" ht="51" customHeight="1">
      <c r="B6" s="36" t="s">
        <v>12</v>
      </c>
      <c r="C6" s="80" t="s">
        <v>22</v>
      </c>
      <c r="D6" s="80"/>
      <c r="E6" s="37"/>
    </row>
    <row r="7" spans="2:6">
      <c r="B7" s="36" t="s">
        <v>13</v>
      </c>
      <c r="C7" s="79" t="s">
        <v>62</v>
      </c>
      <c r="D7" s="79"/>
      <c r="E7" s="79"/>
      <c r="F7" s="79"/>
    </row>
    <row r="8" spans="2:6">
      <c r="B8" s="36" t="s">
        <v>14</v>
      </c>
      <c r="C8" s="79" t="s">
        <v>35</v>
      </c>
      <c r="D8" s="79"/>
      <c r="E8" s="79"/>
    </row>
    <row r="9" spans="2:6" ht="15">
      <c r="B9" s="35" t="s">
        <v>18</v>
      </c>
      <c r="C9" s="18"/>
      <c r="D9" s="17"/>
      <c r="E9" s="15"/>
    </row>
    <row r="10" spans="2:6" ht="15">
      <c r="B10" s="19"/>
      <c r="C10" s="18"/>
      <c r="D10" s="81"/>
      <c r="E10" s="82"/>
    </row>
    <row r="11" spans="2:6" ht="15">
      <c r="B11" s="19"/>
      <c r="C11" s="17"/>
      <c r="D11" s="17"/>
      <c r="E11" s="15"/>
    </row>
    <row r="12" spans="2:6" ht="18">
      <c r="B12" s="24" t="s">
        <v>1</v>
      </c>
      <c r="C12" s="25"/>
      <c r="D12" s="25"/>
      <c r="E12" s="15"/>
    </row>
    <row r="13" spans="2:6" ht="18">
      <c r="B13" s="19"/>
      <c r="C13" s="25"/>
      <c r="D13" s="25"/>
      <c r="E13" s="15"/>
    </row>
    <row r="14" spans="2:6" ht="18">
      <c r="B14" s="26"/>
      <c r="C14" s="27"/>
      <c r="D14" s="28"/>
      <c r="E14" s="29"/>
    </row>
    <row r="15" spans="2:6" ht="18">
      <c r="B15" s="45" t="s">
        <v>17</v>
      </c>
      <c r="C15" s="40" t="s">
        <v>19</v>
      </c>
      <c r="D15" s="28"/>
      <c r="E15" s="62">
        <f>'Popis del'!H67</f>
        <v>0</v>
      </c>
    </row>
    <row r="16" spans="2:6" ht="15" customHeight="1" thickBot="1">
      <c r="B16" s="26"/>
      <c r="C16" s="27"/>
      <c r="D16" s="28"/>
      <c r="E16" s="29"/>
    </row>
    <row r="17" spans="2:5" ht="15">
      <c r="B17" s="47" t="s">
        <v>2</v>
      </c>
      <c r="C17" s="48"/>
      <c r="D17" s="48"/>
      <c r="E17" s="49">
        <f>E15</f>
        <v>0</v>
      </c>
    </row>
    <row r="18" spans="2:5" ht="15" customHeight="1">
      <c r="B18" s="83" t="s">
        <v>11</v>
      </c>
      <c r="C18" s="84"/>
      <c r="D18" s="50">
        <v>0</v>
      </c>
      <c r="E18" s="51">
        <f>E17*D18/1</f>
        <v>0</v>
      </c>
    </row>
    <row r="19" spans="2:5" ht="15" customHeight="1">
      <c r="B19" s="85" t="s">
        <v>20</v>
      </c>
      <c r="C19" s="86"/>
      <c r="D19" s="86"/>
      <c r="E19" s="51">
        <f>E17-E18</f>
        <v>0</v>
      </c>
    </row>
    <row r="20" spans="2:5" ht="15">
      <c r="B20" s="52" t="s">
        <v>66</v>
      </c>
      <c r="C20" s="53"/>
      <c r="D20" s="54"/>
      <c r="E20" s="55">
        <f>E19*0.095</f>
        <v>0</v>
      </c>
    </row>
    <row r="21" spans="2:5" ht="15.75" thickBot="1">
      <c r="B21" s="56" t="s">
        <v>21</v>
      </c>
      <c r="C21" s="57"/>
      <c r="D21" s="57"/>
      <c r="E21" s="63">
        <f>E19+E20</f>
        <v>0</v>
      </c>
    </row>
    <row r="22" spans="2:5" ht="24.75" customHeight="1">
      <c r="B22" s="77"/>
      <c r="C22" s="77"/>
      <c r="D22" s="38"/>
      <c r="E22" s="30" t="s">
        <v>63</v>
      </c>
    </row>
    <row r="23" spans="2:5">
      <c r="B23" s="32"/>
      <c r="C23" s="32"/>
      <c r="D23" s="32"/>
      <c r="E23" s="32"/>
    </row>
    <row r="24" spans="2:5">
      <c r="B24" s="32"/>
      <c r="C24" s="32"/>
      <c r="D24" s="32"/>
      <c r="E24" s="32"/>
    </row>
    <row r="25" spans="2:5">
      <c r="B25" s="59" t="s">
        <v>23</v>
      </c>
      <c r="C25" s="32"/>
      <c r="D25" s="32"/>
      <c r="E25" s="59" t="s">
        <v>24</v>
      </c>
    </row>
    <row r="26" spans="2:5" ht="15.75" customHeight="1">
      <c r="B26" s="31"/>
      <c r="C26" s="31"/>
      <c r="D26" s="31"/>
      <c r="E26" s="31"/>
    </row>
    <row r="27" spans="2:5">
      <c r="B27" s="33"/>
      <c r="C27" s="31"/>
      <c r="D27" s="31"/>
      <c r="E27" s="31"/>
    </row>
    <row r="28" spans="2:5" ht="15" customHeight="1">
      <c r="B28" s="78"/>
      <c r="C28" s="78"/>
      <c r="D28" s="78"/>
      <c r="E28" s="78"/>
    </row>
    <row r="29" spans="2:5">
      <c r="B29" s="32"/>
      <c r="C29" s="32"/>
      <c r="D29" s="32"/>
      <c r="E29" s="32"/>
    </row>
    <row r="30" spans="2:5">
      <c r="B30" s="15"/>
      <c r="C30" s="17"/>
      <c r="D30" s="17"/>
      <c r="E30" s="15"/>
    </row>
    <row r="31" spans="2:5">
      <c r="B31" s="15"/>
      <c r="C31" s="17"/>
      <c r="D31" s="17"/>
      <c r="E31" s="15"/>
    </row>
  </sheetData>
  <mergeCells count="8">
    <mergeCell ref="B22:C22"/>
    <mergeCell ref="B28:E28"/>
    <mergeCell ref="C8:E8"/>
    <mergeCell ref="C6:D6"/>
    <mergeCell ref="C7:F7"/>
    <mergeCell ref="D10:E10"/>
    <mergeCell ref="B18:C18"/>
    <mergeCell ref="B19:D19"/>
  </mergeCells>
  <phoneticPr fontId="19" type="noConversion"/>
  <pageMargins left="0.70866141732283472" right="0.39370078740157483" top="0.70866141732283472" bottom="0.3937007874015748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view="pageBreakPreview" topLeftCell="A37" zoomScale="85" zoomScaleNormal="85" zoomScaleSheetLayoutView="85" zoomScalePageLayoutView="70" workbookViewId="0">
      <selection activeCell="H67" sqref="H67"/>
    </sheetView>
  </sheetViews>
  <sheetFormatPr defaultColWidth="9.140625" defaultRowHeight="14.25"/>
  <cols>
    <col min="1" max="1" width="4" style="1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3" style="3" customWidth="1"/>
    <col min="7" max="7" width="2.28515625" style="1" customWidth="1"/>
    <col min="8" max="8" width="13" style="3" customWidth="1"/>
    <col min="9" max="16384" width="9.140625" style="4"/>
  </cols>
  <sheetData>
    <row r="1" spans="1:8" ht="45" customHeight="1">
      <c r="B1" s="73" t="s">
        <v>40</v>
      </c>
    </row>
    <row r="2" spans="1:8" ht="39.75" customHeight="1">
      <c r="B2" s="74" t="s">
        <v>38</v>
      </c>
    </row>
    <row r="3" spans="1:8" s="11" customFormat="1" ht="24">
      <c r="A3" s="14"/>
      <c r="C3" s="12" t="s">
        <v>3</v>
      </c>
      <c r="D3" s="13" t="s">
        <v>5</v>
      </c>
      <c r="E3" s="14"/>
      <c r="F3" s="34" t="s">
        <v>9</v>
      </c>
      <c r="G3" s="14"/>
      <c r="H3" s="34" t="s">
        <v>10</v>
      </c>
    </row>
    <row r="4" spans="1:8" s="5" customFormat="1" ht="12">
      <c r="A4" s="8"/>
      <c r="C4" s="6"/>
      <c r="D4" s="7"/>
      <c r="E4" s="8"/>
      <c r="F4" s="9"/>
      <c r="G4" s="8"/>
      <c r="H4" s="9"/>
    </row>
    <row r="5" spans="1:8" s="43" customFormat="1" ht="27" customHeight="1">
      <c r="A5" s="41" t="s">
        <v>8</v>
      </c>
      <c r="B5" s="72" t="s">
        <v>39</v>
      </c>
      <c r="C5" s="41"/>
      <c r="D5" s="42"/>
      <c r="E5" s="44"/>
      <c r="F5" s="46"/>
      <c r="G5" s="44"/>
      <c r="H5" s="46"/>
    </row>
    <row r="6" spans="1:8" s="5" customFormat="1" ht="12">
      <c r="A6" s="8"/>
      <c r="C6" s="6"/>
      <c r="D6" s="7"/>
      <c r="E6" s="8"/>
      <c r="F6" s="9"/>
      <c r="G6" s="8"/>
      <c r="H6" s="9"/>
    </row>
    <row r="7" spans="1:8" ht="28.5">
      <c r="A7" s="1">
        <v>1</v>
      </c>
      <c r="B7" s="64" t="s">
        <v>31</v>
      </c>
      <c r="C7" s="1" t="s">
        <v>30</v>
      </c>
      <c r="D7" s="2">
        <v>1</v>
      </c>
      <c r="E7" s="1" t="s">
        <v>4</v>
      </c>
      <c r="G7" s="1" t="s">
        <v>6</v>
      </c>
      <c r="H7" s="3">
        <f>D7*F7</f>
        <v>0</v>
      </c>
    </row>
    <row r="8" spans="1:8" s="5" customFormat="1" ht="12">
      <c r="A8" s="8"/>
      <c r="C8" s="6"/>
      <c r="D8" s="7"/>
      <c r="E8" s="8"/>
      <c r="F8" s="9"/>
      <c r="G8" s="8"/>
      <c r="H8" s="9"/>
    </row>
    <row r="9" spans="1:8" s="5" customFormat="1" ht="28.5">
      <c r="A9" s="1">
        <v>2</v>
      </c>
      <c r="B9" s="64" t="s">
        <v>32</v>
      </c>
      <c r="C9" s="1" t="s">
        <v>7</v>
      </c>
      <c r="D9" s="2">
        <v>140</v>
      </c>
      <c r="E9" s="1" t="s">
        <v>4</v>
      </c>
      <c r="F9" s="3"/>
      <c r="G9" s="1" t="s">
        <v>6</v>
      </c>
      <c r="H9" s="3">
        <f>D9*F9</f>
        <v>0</v>
      </c>
    </row>
    <row r="10" spans="1:8" s="5" customFormat="1">
      <c r="A10" s="1"/>
      <c r="B10" s="4"/>
      <c r="C10" s="1"/>
      <c r="D10" s="2"/>
      <c r="E10" s="1"/>
      <c r="F10" s="3"/>
      <c r="G10" s="1"/>
      <c r="H10" s="3"/>
    </row>
    <row r="11" spans="1:8" ht="28.5">
      <c r="A11" s="1">
        <v>3</v>
      </c>
      <c r="B11" s="10" t="s">
        <v>41</v>
      </c>
      <c r="C11" s="1" t="s">
        <v>7</v>
      </c>
      <c r="D11" s="2">
        <v>220</v>
      </c>
      <c r="E11" s="1" t="s">
        <v>4</v>
      </c>
      <c r="G11" s="1" t="s">
        <v>6</v>
      </c>
      <c r="H11" s="3">
        <f>D11*F11</f>
        <v>0</v>
      </c>
    </row>
    <row r="12" spans="1:8">
      <c r="B12" s="10"/>
    </row>
    <row r="13" spans="1:8" ht="28.5">
      <c r="A13" s="1">
        <v>4</v>
      </c>
      <c r="B13" s="10" t="s">
        <v>42</v>
      </c>
      <c r="C13" s="1" t="s">
        <v>7</v>
      </c>
      <c r="D13" s="2">
        <v>220</v>
      </c>
      <c r="E13" s="1" t="s">
        <v>4</v>
      </c>
      <c r="G13" s="1" t="s">
        <v>6</v>
      </c>
      <c r="H13" s="3">
        <f>D13*F13</f>
        <v>0</v>
      </c>
    </row>
    <row r="14" spans="1:8">
      <c r="B14" s="10"/>
    </row>
    <row r="15" spans="1:8" ht="42.75">
      <c r="A15" s="1">
        <v>5</v>
      </c>
      <c r="B15" s="10" t="s">
        <v>33</v>
      </c>
      <c r="C15" s="1" t="s">
        <v>25</v>
      </c>
      <c r="D15" s="2">
        <v>36</v>
      </c>
      <c r="E15" s="1" t="s">
        <v>4</v>
      </c>
      <c r="G15" s="1" t="s">
        <v>6</v>
      </c>
      <c r="H15" s="3">
        <f>D15*F15</f>
        <v>0</v>
      </c>
    </row>
    <row r="16" spans="1:8">
      <c r="B16" s="10"/>
    </row>
    <row r="17" spans="1:8" ht="28.5">
      <c r="A17" s="1">
        <v>6</v>
      </c>
      <c r="B17" s="68" t="s">
        <v>43</v>
      </c>
      <c r="C17" s="1" t="s">
        <v>30</v>
      </c>
      <c r="D17" s="2">
        <v>1</v>
      </c>
      <c r="E17" s="1" t="s">
        <v>4</v>
      </c>
      <c r="G17" s="1" t="s">
        <v>6</v>
      </c>
      <c r="H17" s="3">
        <f>D17*F17</f>
        <v>0</v>
      </c>
    </row>
    <row r="18" spans="1:8">
      <c r="B18" s="68"/>
    </row>
    <row r="19" spans="1:8" ht="42.75">
      <c r="A19" s="1">
        <v>7</v>
      </c>
      <c r="B19" s="68" t="s">
        <v>58</v>
      </c>
      <c r="C19" s="1" t="s">
        <v>30</v>
      </c>
      <c r="D19" s="2">
        <v>1</v>
      </c>
      <c r="E19" s="1" t="s">
        <v>4</v>
      </c>
      <c r="G19" s="1" t="s">
        <v>6</v>
      </c>
      <c r="H19" s="3">
        <f>D19*F19</f>
        <v>0</v>
      </c>
    </row>
    <row r="20" spans="1:8">
      <c r="B20" s="10"/>
    </row>
    <row r="21" spans="1:8" ht="71.25">
      <c r="A21" s="1">
        <v>8</v>
      </c>
      <c r="B21" s="60" t="s">
        <v>55</v>
      </c>
      <c r="C21" s="1" t="s">
        <v>30</v>
      </c>
      <c r="D21" s="2">
        <v>1</v>
      </c>
      <c r="E21" s="1" t="s">
        <v>4</v>
      </c>
      <c r="G21" s="1" t="s">
        <v>6</v>
      </c>
      <c r="H21" s="3">
        <f>D21*F21</f>
        <v>0</v>
      </c>
    </row>
    <row r="22" spans="1:8" ht="10.5" customHeight="1">
      <c r="B22" s="10"/>
    </row>
    <row r="23" spans="1:8" ht="28.5">
      <c r="A23" s="1">
        <v>9</v>
      </c>
      <c r="B23" s="10" t="s">
        <v>44</v>
      </c>
      <c r="C23" s="1" t="s">
        <v>7</v>
      </c>
      <c r="D23" s="2">
        <v>220</v>
      </c>
      <c r="E23" s="1" t="s">
        <v>4</v>
      </c>
      <c r="G23" s="1" t="s">
        <v>6</v>
      </c>
      <c r="H23" s="3">
        <f>D23*F23</f>
        <v>0</v>
      </c>
    </row>
    <row r="24" spans="1:8">
      <c r="B24" s="10"/>
    </row>
    <row r="25" spans="1:8" ht="28.5">
      <c r="A25" s="1">
        <v>10</v>
      </c>
      <c r="B25" s="10" t="s">
        <v>45</v>
      </c>
      <c r="C25" s="1" t="s">
        <v>7</v>
      </c>
      <c r="D25" s="2">
        <v>220</v>
      </c>
      <c r="E25" s="1" t="s">
        <v>4</v>
      </c>
      <c r="G25" s="58" t="s">
        <v>6</v>
      </c>
      <c r="H25" s="3">
        <f>D25*F25</f>
        <v>0</v>
      </c>
    </row>
    <row r="26" spans="1:8">
      <c r="B26" s="10"/>
      <c r="G26" s="3"/>
    </row>
    <row r="27" spans="1:8" ht="45.75" customHeight="1">
      <c r="A27" s="1">
        <v>11</v>
      </c>
      <c r="B27" s="68" t="s">
        <v>56</v>
      </c>
      <c r="C27" s="1" t="s">
        <v>25</v>
      </c>
      <c r="D27" s="2">
        <v>9</v>
      </c>
      <c r="E27" s="1" t="s">
        <v>4</v>
      </c>
      <c r="G27" s="1" t="s">
        <v>6</v>
      </c>
      <c r="H27" s="3">
        <f>D27*F27</f>
        <v>0</v>
      </c>
    </row>
    <row r="28" spans="1:8">
      <c r="B28" s="61"/>
    </row>
    <row r="29" spans="1:8" ht="28.5">
      <c r="A29" s="1">
        <v>12</v>
      </c>
      <c r="B29" s="61" t="s">
        <v>64</v>
      </c>
      <c r="C29" s="1" t="s">
        <v>25</v>
      </c>
      <c r="D29" s="2">
        <v>36</v>
      </c>
      <c r="E29" s="1" t="s">
        <v>4</v>
      </c>
      <c r="G29" s="1" t="s">
        <v>6</v>
      </c>
      <c r="H29" s="3">
        <f>D29*F29</f>
        <v>0</v>
      </c>
    </row>
    <row r="30" spans="1:8">
      <c r="B30" s="61"/>
    </row>
    <row r="31" spans="1:8" ht="28.5">
      <c r="A31" s="1">
        <v>13</v>
      </c>
      <c r="B31" s="61" t="s">
        <v>65</v>
      </c>
      <c r="C31" s="1" t="s">
        <v>25</v>
      </c>
      <c r="D31" s="2">
        <v>20</v>
      </c>
      <c r="E31" s="1" t="s">
        <v>4</v>
      </c>
      <c r="G31" s="1" t="s">
        <v>6</v>
      </c>
      <c r="H31" s="3">
        <f>D31*F31</f>
        <v>0</v>
      </c>
    </row>
    <row r="32" spans="1:8">
      <c r="B32" s="61"/>
    </row>
    <row r="33" spans="1:8" ht="28.5">
      <c r="A33" s="1">
        <v>14</v>
      </c>
      <c r="B33" s="10" t="s">
        <v>36</v>
      </c>
      <c r="C33" s="1" t="s">
        <v>25</v>
      </c>
      <c r="D33" s="2">
        <v>20</v>
      </c>
      <c r="E33" s="1" t="s">
        <v>4</v>
      </c>
      <c r="G33" s="58" t="s">
        <v>6</v>
      </c>
      <c r="H33" s="3">
        <f>D33*F33</f>
        <v>0</v>
      </c>
    </row>
    <row r="34" spans="1:8">
      <c r="B34" s="10"/>
      <c r="G34" s="58"/>
    </row>
    <row r="35" spans="1:8" ht="19.5" customHeight="1">
      <c r="A35" s="1">
        <v>15</v>
      </c>
      <c r="B35" s="10" t="s">
        <v>48</v>
      </c>
      <c r="C35" s="1" t="s">
        <v>25</v>
      </c>
      <c r="D35" s="2">
        <v>20</v>
      </c>
      <c r="E35" s="1" t="s">
        <v>4</v>
      </c>
      <c r="G35" s="58" t="s">
        <v>6</v>
      </c>
      <c r="H35" s="3">
        <f>D35*F35</f>
        <v>0</v>
      </c>
    </row>
    <row r="36" spans="1:8">
      <c r="B36" s="10"/>
      <c r="G36" s="58"/>
    </row>
    <row r="37" spans="1:8">
      <c r="B37" s="10"/>
      <c r="G37" s="58"/>
    </row>
    <row r="38" spans="1:8" ht="42.75">
      <c r="A38" s="1">
        <v>16</v>
      </c>
      <c r="B38" s="10" t="s">
        <v>59</v>
      </c>
      <c r="C38" s="1" t="s">
        <v>15</v>
      </c>
      <c r="D38" s="2">
        <v>2</v>
      </c>
      <c r="E38" s="1" t="s">
        <v>4</v>
      </c>
      <c r="G38" s="58" t="s">
        <v>6</v>
      </c>
      <c r="H38" s="3">
        <f>D38*F38</f>
        <v>0</v>
      </c>
    </row>
    <row r="39" spans="1:8">
      <c r="B39" s="10"/>
      <c r="G39" s="58"/>
    </row>
    <row r="40" spans="1:8" ht="2.25" customHeight="1">
      <c r="B40" s="10"/>
      <c r="G40" s="58"/>
    </row>
    <row r="41" spans="1:8">
      <c r="A41" s="1">
        <v>17</v>
      </c>
      <c r="B41" s="10" t="s">
        <v>26</v>
      </c>
      <c r="C41" s="1" t="s">
        <v>15</v>
      </c>
      <c r="D41" s="2">
        <v>1</v>
      </c>
      <c r="E41" s="1" t="s">
        <v>4</v>
      </c>
      <c r="G41" s="58" t="s">
        <v>6</v>
      </c>
      <c r="H41" s="3">
        <f>D41*F41</f>
        <v>0</v>
      </c>
    </row>
    <row r="42" spans="1:8" ht="30" customHeight="1">
      <c r="A42" s="1">
        <v>18</v>
      </c>
      <c r="B42" s="10" t="s">
        <v>57</v>
      </c>
      <c r="C42" s="1" t="s">
        <v>25</v>
      </c>
      <c r="D42" s="2">
        <v>220</v>
      </c>
      <c r="E42" s="1" t="s">
        <v>4</v>
      </c>
      <c r="G42" s="58" t="s">
        <v>6</v>
      </c>
      <c r="H42" s="3">
        <f>D42*F42</f>
        <v>0</v>
      </c>
    </row>
    <row r="43" spans="1:8" ht="9" hidden="1" customHeight="1">
      <c r="B43" s="10"/>
      <c r="G43" s="58"/>
    </row>
    <row r="44" spans="1:8" ht="30" customHeight="1">
      <c r="A44" s="1">
        <v>19</v>
      </c>
      <c r="B44" s="10" t="s">
        <v>34</v>
      </c>
      <c r="C44" s="1" t="s">
        <v>15</v>
      </c>
      <c r="D44" s="2">
        <v>700</v>
      </c>
      <c r="E44" s="1" t="s">
        <v>4</v>
      </c>
      <c r="G44" s="58" t="s">
        <v>6</v>
      </c>
      <c r="H44" s="3">
        <f>D44*F44</f>
        <v>0</v>
      </c>
    </row>
    <row r="45" spans="1:8" ht="12.75" customHeight="1">
      <c r="B45" s="10"/>
      <c r="G45" s="58"/>
    </row>
    <row r="46" spans="1:8" ht="30" customHeight="1">
      <c r="A46" s="1">
        <v>20</v>
      </c>
      <c r="B46" s="69" t="s">
        <v>53</v>
      </c>
      <c r="C46" s="1" t="s">
        <v>25</v>
      </c>
      <c r="D46" s="2">
        <v>26</v>
      </c>
      <c r="E46" s="1" t="s">
        <v>4</v>
      </c>
      <c r="G46" s="58" t="s">
        <v>6</v>
      </c>
      <c r="H46" s="3">
        <f>D46*F46</f>
        <v>0</v>
      </c>
    </row>
    <row r="47" spans="1:8" ht="14.25" customHeight="1">
      <c r="B47" s="69"/>
      <c r="G47" s="58"/>
    </row>
    <row r="48" spans="1:8" ht="30" customHeight="1">
      <c r="A48" s="1">
        <v>21</v>
      </c>
      <c r="B48" s="69" t="s">
        <v>54</v>
      </c>
      <c r="C48" s="1" t="s">
        <v>15</v>
      </c>
      <c r="D48" s="2">
        <v>3</v>
      </c>
      <c r="E48" s="1" t="s">
        <v>4</v>
      </c>
      <c r="G48" s="58" t="s">
        <v>6</v>
      </c>
      <c r="H48" s="3">
        <f>D48*F48</f>
        <v>0</v>
      </c>
    </row>
    <row r="49" spans="1:8" ht="10.5" customHeight="1">
      <c r="B49" s="10"/>
      <c r="G49" s="58"/>
    </row>
    <row r="50" spans="1:8" ht="30" customHeight="1">
      <c r="A50" s="1">
        <v>22</v>
      </c>
      <c r="B50" s="69" t="s">
        <v>51</v>
      </c>
      <c r="C50" s="1" t="s">
        <v>25</v>
      </c>
      <c r="D50" s="2">
        <v>22</v>
      </c>
      <c r="E50" s="1" t="s">
        <v>4</v>
      </c>
      <c r="G50" s="58" t="s">
        <v>6</v>
      </c>
      <c r="H50" s="3">
        <f>D50*F50</f>
        <v>0</v>
      </c>
    </row>
    <row r="51" spans="1:8" ht="1.5" customHeight="1">
      <c r="B51" s="69"/>
      <c r="G51" s="58"/>
    </row>
    <row r="52" spans="1:8" ht="9.75" customHeight="1">
      <c r="B52" s="71"/>
      <c r="G52" s="58"/>
    </row>
    <row r="53" spans="1:8" ht="23.25" customHeight="1">
      <c r="A53" s="1">
        <v>23</v>
      </c>
      <c r="B53" s="10" t="s">
        <v>52</v>
      </c>
      <c r="C53" s="1" t="s">
        <v>25</v>
      </c>
      <c r="D53" s="2">
        <v>26</v>
      </c>
      <c r="E53" s="1" t="s">
        <v>4</v>
      </c>
      <c r="G53" s="58" t="s">
        <v>6</v>
      </c>
      <c r="H53" s="3">
        <f>D53*F53</f>
        <v>0</v>
      </c>
    </row>
    <row r="54" spans="1:8" ht="14.25" customHeight="1">
      <c r="B54" s="10"/>
      <c r="G54" s="58"/>
    </row>
    <row r="55" spans="1:8" ht="30" customHeight="1">
      <c r="A55" s="1">
        <v>24</v>
      </c>
      <c r="B55" s="10" t="s">
        <v>27</v>
      </c>
      <c r="C55" s="1" t="s">
        <v>15</v>
      </c>
      <c r="D55" s="2">
        <v>1</v>
      </c>
      <c r="E55" s="1" t="s">
        <v>4</v>
      </c>
      <c r="G55" s="58" t="s">
        <v>6</v>
      </c>
      <c r="H55" s="3">
        <f>D55*F55</f>
        <v>0</v>
      </c>
    </row>
    <row r="56" spans="1:8" ht="14.25" customHeight="1">
      <c r="B56" s="10"/>
      <c r="G56" s="58"/>
    </row>
    <row r="57" spans="1:8" ht="30" customHeight="1">
      <c r="A57" s="1">
        <v>25</v>
      </c>
      <c r="B57" s="10" t="s">
        <v>46</v>
      </c>
      <c r="C57" s="1" t="s">
        <v>25</v>
      </c>
      <c r="D57" s="2">
        <v>8</v>
      </c>
      <c r="E57" s="1" t="s">
        <v>4</v>
      </c>
      <c r="G57" s="58" t="s">
        <v>6</v>
      </c>
      <c r="H57" s="3">
        <f>D57*F57</f>
        <v>0</v>
      </c>
    </row>
    <row r="58" spans="1:8" ht="14.25" customHeight="1">
      <c r="B58" s="10"/>
      <c r="G58" s="58"/>
    </row>
    <row r="59" spans="1:8" ht="21" customHeight="1">
      <c r="A59" s="1">
        <v>26</v>
      </c>
      <c r="B59" s="10" t="s">
        <v>50</v>
      </c>
      <c r="C59" s="1" t="s">
        <v>25</v>
      </c>
      <c r="D59" s="2">
        <v>48</v>
      </c>
      <c r="E59" s="1" t="s">
        <v>4</v>
      </c>
      <c r="G59" s="58" t="s">
        <v>6</v>
      </c>
      <c r="H59" s="3">
        <f>D59*F59</f>
        <v>0</v>
      </c>
    </row>
    <row r="60" spans="1:8" ht="30" customHeight="1">
      <c r="A60" s="1">
        <v>27</v>
      </c>
      <c r="B60" s="10" t="s">
        <v>47</v>
      </c>
      <c r="G60" s="58"/>
    </row>
    <row r="61" spans="1:8" ht="14.25" customHeight="1">
      <c r="B61" s="10" t="s">
        <v>49</v>
      </c>
      <c r="C61" s="1" t="s">
        <v>30</v>
      </c>
      <c r="D61" s="2">
        <v>1</v>
      </c>
      <c r="E61" s="1" t="s">
        <v>4</v>
      </c>
      <c r="G61" s="58" t="s">
        <v>6</v>
      </c>
      <c r="H61" s="3">
        <f>D61*F61</f>
        <v>0</v>
      </c>
    </row>
    <row r="62" spans="1:8" ht="14.25" customHeight="1">
      <c r="B62" s="10"/>
      <c r="G62" s="58"/>
    </row>
    <row r="63" spans="1:8" ht="30" customHeight="1">
      <c r="A63" s="1">
        <v>28</v>
      </c>
      <c r="B63" s="10" t="s">
        <v>28</v>
      </c>
      <c r="C63" s="1" t="s">
        <v>29</v>
      </c>
      <c r="D63" s="2">
        <v>5</v>
      </c>
      <c r="G63" s="58" t="s">
        <v>6</v>
      </c>
      <c r="H63" s="3">
        <f>D63*F63</f>
        <v>0</v>
      </c>
    </row>
    <row r="64" spans="1:8" ht="23.25" customHeight="1">
      <c r="B64" s="10"/>
      <c r="G64" s="58"/>
    </row>
    <row r="65" spans="2:8" ht="23.25" customHeight="1">
      <c r="B65" s="10"/>
      <c r="G65" s="58"/>
    </row>
    <row r="66" spans="2:8" ht="30" customHeight="1">
      <c r="B66" s="10"/>
      <c r="G66" s="58"/>
    </row>
    <row r="67" spans="2:8" ht="39" customHeight="1" thickBot="1">
      <c r="B67" s="70" t="s">
        <v>16</v>
      </c>
      <c r="C67" s="65"/>
      <c r="D67" s="66"/>
      <c r="E67" s="65"/>
      <c r="F67" s="67" t="s">
        <v>37</v>
      </c>
      <c r="G67" s="67"/>
      <c r="H67" s="67">
        <f>SUM(H7:H66)</f>
        <v>0</v>
      </c>
    </row>
    <row r="68" spans="2:8" ht="16.5" thickTop="1">
      <c r="B68" s="10"/>
      <c r="C68" s="75"/>
      <c r="D68" s="75"/>
      <c r="E68" s="75"/>
      <c r="F68" s="75"/>
      <c r="G68" s="75"/>
      <c r="H68" s="76"/>
    </row>
    <row r="69" spans="2:8">
      <c r="B69" s="10"/>
    </row>
    <row r="71" spans="2:8">
      <c r="B71" s="4" t="s">
        <v>60</v>
      </c>
    </row>
    <row r="72" spans="2:8">
      <c r="B72" s="4" t="s">
        <v>61</v>
      </c>
    </row>
  </sheetData>
  <pageMargins left="0.7" right="0.7" top="0.75" bottom="0.75" header="0.3" footer="0.3"/>
  <pageSetup paperSize="9" scale="86" fitToHeight="0" orientation="portrait" r:id="rId1"/>
  <headerFooter scaleWithDoc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Rekapitulacija</vt:lpstr>
      <vt:lpstr>Popis del</vt:lpstr>
      <vt:lpstr>'Popis del'!Področje_tiskanja</vt:lpstr>
      <vt:lpstr>Rekapitulacija!Print_Area</vt:lpstr>
      <vt:lpstr>Rekapitulacija!Print_Area1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2025-02-18T08:30:06Z</cp:lastPrinted>
  <dcterms:created xsi:type="dcterms:W3CDTF">2015-06-05T18:19:34Z</dcterms:created>
  <dcterms:modified xsi:type="dcterms:W3CDTF">2025-06-18T08:50:48Z</dcterms:modified>
</cp:coreProperties>
</file>