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U:\SKUPNE DATOTEKE\UPRAVLJANJE\SM 430 - UPRAVLJANJE Ravnjak\INVESTICIJE\V OBDELAVI\Mestni trg 15\FASADA\"/>
    </mc:Choice>
  </mc:AlternateContent>
  <xr:revisionPtr revIDLastSave="0" documentId="13_ncr:1_{1D9713B1-5345-4241-99B6-386EE5E51398}" xr6:coauthVersionLast="47" xr6:coauthVersionMax="47" xr10:uidLastSave="{00000000-0000-0000-0000-000000000000}"/>
  <bookViews>
    <workbookView xWindow="-120" yWindow="-120" windowWidth="29040" windowHeight="15840" tabRatio="852" activeTab="2" xr2:uid="{00000000-000D-0000-FFFF-FFFF00000000}"/>
  </bookViews>
  <sheets>
    <sheet name="NASLOVNICA" sheetId="1" r:id="rId1"/>
    <sheet name="UVODNA DOLOČILA" sheetId="7" r:id="rId2"/>
    <sheet name="REKAPITULACIJA" sheetId="8" r:id="rId3"/>
    <sheet name="A1-PRIPRAVLJALNA DELA" sheetId="9" r:id="rId4"/>
    <sheet name="A2-ODSTRANITVENA DELA" sheetId="10" r:id="rId5"/>
    <sheet name="B1-FASADERSKA DELA" sheetId="11" r:id="rId6"/>
    <sheet name="B2-OSTALA DELA" sheetId="12" r:id="rId7"/>
  </sheets>
  <externalReferences>
    <externalReference r:id="rId8"/>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2" l="1"/>
  <c r="F71" i="11" l="1"/>
  <c r="F65" i="11"/>
  <c r="F68" i="11"/>
  <c r="F63" i="11"/>
  <c r="F55" i="11"/>
  <c r="F53" i="11"/>
  <c r="F51" i="11"/>
  <c r="F26" i="10"/>
  <c r="F24" i="10"/>
  <c r="F28" i="10"/>
  <c r="F74" i="11" l="1"/>
  <c r="F76" i="11"/>
  <c r="F18" i="12"/>
  <c r="F49" i="11"/>
  <c r="F22" i="10"/>
  <c r="F29" i="12"/>
  <c r="F27" i="12"/>
  <c r="F23" i="12"/>
  <c r="F58" i="11" l="1"/>
  <c r="F20" i="10"/>
  <c r="F38" i="12" l="1"/>
  <c r="F36" i="12"/>
  <c r="F34" i="12"/>
  <c r="F25" i="12"/>
  <c r="F21" i="12"/>
  <c r="F13" i="12"/>
  <c r="F16" i="12"/>
  <c r="B10" i="12"/>
  <c r="B41" i="12" s="1"/>
  <c r="A10" i="12"/>
  <c r="F60" i="11"/>
  <c r="F38" i="11"/>
  <c r="F46" i="11" l="1"/>
  <c r="F43" i="11"/>
  <c r="F40" i="11"/>
  <c r="F36" i="11"/>
  <c r="F33" i="11"/>
  <c r="B30" i="11"/>
  <c r="B78" i="11" s="1"/>
  <c r="A30" i="11"/>
  <c r="F18" i="10"/>
  <c r="F16" i="10"/>
  <c r="B14" i="10"/>
  <c r="B30" i="10" s="1"/>
  <c r="A14" i="10"/>
  <c r="F24" i="9"/>
  <c r="F22" i="9"/>
  <c r="F20" i="9"/>
  <c r="F18" i="9"/>
  <c r="F16" i="9"/>
  <c r="F14" i="9"/>
  <c r="F12" i="9"/>
  <c r="F10" i="9"/>
  <c r="B8" i="9"/>
  <c r="B26" i="9" s="1"/>
  <c r="A8" i="9"/>
  <c r="B16" i="8"/>
  <c r="B14" i="8"/>
  <c r="F78" i="11" l="1"/>
  <c r="F26" i="9"/>
  <c r="F28" i="9" s="1"/>
  <c r="F80" i="11" l="1"/>
  <c r="F30" i="10"/>
  <c r="F32" i="10" l="1"/>
  <c r="F18" i="8" l="1"/>
  <c r="F20" i="8" s="1"/>
  <c r="E24" i="8" l="1"/>
  <c r="F24" i="8" s="1"/>
  <c r="E23" i="8"/>
  <c r="F23" i="8" s="1"/>
  <c r="F26" i="8" l="1"/>
  <c r="F28" i="8" s="1"/>
  <c r="F41" i="12"/>
  <c r="F43" i="12"/>
</calcChain>
</file>

<file path=xl/sharedStrings.xml><?xml version="1.0" encoding="utf-8"?>
<sst xmlns="http://schemas.openxmlformats.org/spreadsheetml/2006/main" count="244" uniqueCount="150">
  <si>
    <t>POPIS DEL</t>
  </si>
  <si>
    <t>Investitor:</t>
  </si>
  <si>
    <t>Vrsta projektne dokumentacije:</t>
  </si>
  <si>
    <t>Objekt:</t>
  </si>
  <si>
    <t>Za gradnjo:</t>
  </si>
  <si>
    <t>Številka projekta:</t>
  </si>
  <si>
    <t>Številka načrta:</t>
  </si>
  <si>
    <t>Kraj in datum izdelave načrta:</t>
  </si>
  <si>
    <t>Podatki o projektni dokumentaciji</t>
  </si>
  <si>
    <t>Upravnik objekta:</t>
  </si>
  <si>
    <t>PZI - projekt za izvedbo</t>
  </si>
  <si>
    <t>Pripravila:</t>
  </si>
  <si>
    <t>Energetsa sanacija objekta
investicijska vzdrževalna dela, manjša rekonstrukcija</t>
  </si>
  <si>
    <t>SPLOŠNA NAVODILA</t>
  </si>
  <si>
    <r>
      <rPr>
        <b/>
        <sz val="10"/>
        <color indexed="8"/>
        <rFont val="Arial Narrow"/>
        <family val="2"/>
        <charset val="238"/>
      </rPr>
      <t>UKREPI ZA VARSTVO PRI DELU:</t>
    </r>
    <r>
      <rPr>
        <sz val="10"/>
        <color indexed="8"/>
        <rFont val="Arial Narrow"/>
        <family val="2"/>
        <charset val="238"/>
      </rPr>
      <t xml:space="preserve"> Vsi potrebni varnostni ukrepi in zaščite v smislu Zakona o varnosti in zdravja pri delu ter Pravilnika o listinah za  sredstva pri delu, ki veljajo pri izvajanju navedenih del. </t>
    </r>
  </si>
  <si>
    <r>
      <rPr>
        <b/>
        <sz val="10"/>
        <rFont val="Arial Narrow"/>
        <family val="2"/>
        <charset val="238"/>
      </rPr>
      <t xml:space="preserve">ZAŠČITA GRADBIŠČA IN TEHNIKE: </t>
    </r>
    <r>
      <rPr>
        <sz val="10"/>
        <rFont val="Arial Narrow"/>
        <family val="2"/>
        <charset val="238"/>
      </rPr>
      <t>V času izdelave objekta morajo biti vsi vgrajeni materiali kot tudi začasno deponiran material na delovišču in skladiščih zaščiteni pred fizičnimi poškodbami, dežjem, mrazom in hudim vetrom ter ostalimi škodljivimi vremenskimi pogoji.</t>
    </r>
  </si>
  <si>
    <r>
      <rPr>
        <b/>
        <sz val="10"/>
        <rFont val="Arial Narrow"/>
        <family val="2"/>
        <charset val="238"/>
      </rPr>
      <t xml:space="preserve">PRIPRAVLJALNA IN ZAKLJUČNA DELA: </t>
    </r>
    <r>
      <rPr>
        <sz val="10"/>
        <rFont val="Arial Narrow"/>
        <family val="2"/>
        <charset val="238"/>
      </rPr>
      <t xml:space="preserve">V popisu morajo biti v vseh cenah za enoto mere vkalkulirana popolnoma vsa pripravljalna, pomožna in zaključna dela, ki pripadajo k posamezni postavki in so potrebna za nemoteno izvajanje del! </t>
    </r>
  </si>
  <si>
    <t xml:space="preserve">SKUPNA REKAPITULACIJA </t>
  </si>
  <si>
    <t>A.</t>
  </si>
  <si>
    <t>B.</t>
  </si>
  <si>
    <t>Nepredvidena dela: 10 %</t>
  </si>
  <si>
    <t>SKUPAJ</t>
  </si>
  <si>
    <t>SKUPAJ Z DDV:</t>
  </si>
  <si>
    <t>GRADBENA DELA</t>
  </si>
  <si>
    <t>A.1</t>
  </si>
  <si>
    <t>PRIPRAVLJALNA IN ZAKLJUČNA DELA</t>
  </si>
  <si>
    <t>Poz.</t>
  </si>
  <si>
    <t>Opis postavke</t>
  </si>
  <si>
    <t>Enota</t>
  </si>
  <si>
    <t>Količina</t>
  </si>
  <si>
    <t>Cena</t>
  </si>
  <si>
    <t>Vrednost</t>
  </si>
  <si>
    <t>1.</t>
  </si>
  <si>
    <t>Kompletna ureditev gradbišča skladno z varnostnim načrtom in odstranitev po končanju del</t>
  </si>
  <si>
    <t>kpl</t>
  </si>
  <si>
    <t>2.</t>
  </si>
  <si>
    <t>Izdelava varnostnega načrta za predmetni objekt v fazi izvedbe (zagotovi naročnik)</t>
  </si>
  <si>
    <t>3.</t>
  </si>
  <si>
    <t>4.</t>
  </si>
  <si>
    <t>Izdelava kompletne dokumentacije "Dokazila o zanesljivosti", za pridobitev subvencij Ekosklada, kompletno z vsemi potrebnimi izkazi, vsemi potrebnimi meritvami in pridobitvijo dokazil.</t>
  </si>
  <si>
    <t>5.</t>
  </si>
  <si>
    <t>Izvedba zaščite tal s filcem in/ali folijo pod fasadnim odrom, kot podlaga ter končno čiščenje po odstranitvi odra.</t>
  </si>
  <si>
    <t>m2</t>
  </si>
  <si>
    <t>6.</t>
  </si>
  <si>
    <t>Ureditev začasnega odvoda meteorne vode s strehe za čas med demontažo obstoječih vertikalnih odtočnih cevi do ponovne montaže novih.</t>
  </si>
  <si>
    <t>7.</t>
  </si>
  <si>
    <t>8.</t>
  </si>
  <si>
    <t>9.</t>
  </si>
  <si>
    <t>A.2</t>
  </si>
  <si>
    <t>ODSTRANITVENA DELA</t>
  </si>
  <si>
    <t>m1</t>
  </si>
  <si>
    <t>10.</t>
  </si>
  <si>
    <t xml:space="preserve">5. </t>
  </si>
  <si>
    <t xml:space="preserve">6. </t>
  </si>
  <si>
    <t xml:space="preserve">7. </t>
  </si>
  <si>
    <t>11.</t>
  </si>
  <si>
    <t>OBRTNIŠKA DELA</t>
  </si>
  <si>
    <t>B.2</t>
  </si>
  <si>
    <t>FASADERSKA DELA</t>
  </si>
  <si>
    <t>ODER</t>
  </si>
  <si>
    <t>PRIPRAVA PODLAGE</t>
  </si>
  <si>
    <t>FASADA - COKL</t>
  </si>
  <si>
    <t xml:space="preserve">FASADA </t>
  </si>
  <si>
    <t>OKENSKE POLICE</t>
  </si>
  <si>
    <r>
      <t xml:space="preserve">Dobava in  montaža novih kamnitih okenskih polic </t>
    </r>
    <r>
      <rPr>
        <sz val="10"/>
        <color theme="1"/>
        <rFont val="Arial Narrow"/>
        <family val="2"/>
        <charset val="238"/>
      </rPr>
      <t xml:space="preserve">(npr. Rosa Beta) d=2 cm, globine do 35 cm, z min. previsom 3 cm, spodnjim in zgornjim stranskim utorom za odvod vode mimo fasade. Pod kamnito polico izvesti hidroizolacijski premaz (npr. hydrosol superflex 2K) in pripavo podlage v ustreznem naklonu, stikovanje fasade z okensko polico na spodnji strani izvesti z uporabo špaletnega profila. Montažo police izvesti na način, da ne pride do nastanka kondenzata v področju okenske police, da so preprečeni toplotni mostovi in da je zagotovljeno ustrezno tesnjenje proti zamakanju padavinske vode.Dodatna zatesnitev s trajno elastičnim kitom.  Padec police najmanj 2% . Točne mere preveriti na licu mesta.
</t>
    </r>
  </si>
  <si>
    <t>Nanos osnovnega premaza pred lepljenjem izolacijskih plošč po pranju in dezinfekciji na osušeno podlago impregniramo z premazom AKRIL EMULZIJA.</t>
  </si>
  <si>
    <t>Dobava in montaža fasadnega odra kovinske izvedbe višine do 20,00 m; z izvedbo podstavka za oder, prenosom materiala do mesta montaže, čiščenjem elementov po končani uporabi in vsemi pomožnimi deli. Amortizacijska doba  za celoten čas gradnje. V ceni odra je zajeta zaščita z zavesami, ozemljitev odra, sidranje ter vsi potrebni dostopi na oder v vsaki etaži. Skladno z varnostnim načrtom. V ceno vklučiti izvedbo lovilnih odrov, zaščito mimoidočih pri vhodih v stavbo.</t>
  </si>
  <si>
    <t>Pranje fasadnih površin z visokotlačnim čistilcem pod tlakom ca. 80 bar.</t>
  </si>
  <si>
    <t>Dezinfekcija fasadnih površin - 2x  premazovanje fasadnih površin z razredčenim ALGICIDOM PLUS (ALGICID PLUS : voda = 1 : 5) po navodilih proizvajalca.</t>
  </si>
  <si>
    <t>OBDELAVA OKENSKIH ŠPALET</t>
  </si>
  <si>
    <t>B.1</t>
  </si>
  <si>
    <t>OSTALO</t>
  </si>
  <si>
    <t>STRELOVOD</t>
  </si>
  <si>
    <t>ODVOD KONDEZA - KLIME</t>
  </si>
  <si>
    <t>ZIDARSKA DELA</t>
  </si>
  <si>
    <t>KROVSKA IN KLEPARSKA DELA</t>
  </si>
  <si>
    <t xml:space="preserve">Pred izdelavo ponudbe obvezen ogled lokacije objekta. Izvajalec je dolžan pri sestavi ponudbe upoštevati grafične in tekstualne dele PZI projektne dokumetnacije. V primeru tiskarskih napak in neskladij v projektu je dolžan na to opozoriti projektanta pred oddajo oz. potrditvijo ponudbe. Prav tako je potrebno pred oddajo ponudbe količine preveriti na licu mesta, ter v primeru neskladij, na to opozoriti projektanta. Kasnejše reklamacije ne bodo upoštevane.
</t>
  </si>
  <si>
    <r>
      <rPr>
        <b/>
        <sz val="10"/>
        <rFont val="Arial Narrow"/>
        <family val="2"/>
        <charset val="238"/>
      </rPr>
      <t xml:space="preserve">SPLOŠNO: </t>
    </r>
    <r>
      <rPr>
        <sz val="10"/>
        <rFont val="Arial Narrow"/>
        <family val="2"/>
        <charset val="238"/>
      </rPr>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r>
  </si>
  <si>
    <r>
      <rPr>
        <b/>
        <sz val="10"/>
        <color indexed="8"/>
        <rFont val="Arial Narrow"/>
        <family val="2"/>
        <charset val="238"/>
      </rPr>
      <t>TRANSPORTI TER DELOVNI REŽIM:</t>
    </r>
    <r>
      <rPr>
        <sz val="10"/>
        <color indexed="8"/>
        <rFont val="Arial Narrow"/>
        <family val="2"/>
        <charset val="238"/>
      </rPr>
      <t xml:space="preserve">  Vsi notranji in zunanji vertikalni in horizontalni transporti do začasnih in stalnih deponij ter vsa pripravljalna, pomožna in zaključna dela pri posameznih postavkah (tudi, če to ni posebej navedeno v posameznih postavkah). 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Posametni koeficienti razrahljivosti morajo biti upoštevani že v ceni za enoto mere in se posebej ne obračunavajo v količinah.</t>
    </r>
  </si>
  <si>
    <r>
      <rPr>
        <b/>
        <sz val="10"/>
        <rFont val="Arial Narrow"/>
        <family val="2"/>
        <charset val="238"/>
      </rPr>
      <t xml:space="preserve">KVALITETA MATERIALOV IN OPREME: </t>
    </r>
    <r>
      <rPr>
        <sz val="10"/>
        <rFont val="Arial Narrow"/>
        <family val="2"/>
        <charset val="238"/>
      </rPr>
      <t>Vgrajeni material in oprema mora ustrezati veljavnim normativom in  predpisanim standardom, ter ustrezati kvaliteti določeni z veljavno zakonodajo ter predmetnim projektom. Ponudnik to dokaže s predložitvijo ustreznih izjav o ustreznosti, garancijskih listov in CE certifikatov pred samim vgrajevanjem. Pridobitev teh listin mora biti vkalkulirana v cenah po enoti. Projektna in tehnična dokumentacija v celoti je sestavni del tega popisa.</t>
    </r>
  </si>
  <si>
    <r>
      <rPr>
        <b/>
        <sz val="10"/>
        <rFont val="Arial Narrow"/>
        <family val="2"/>
        <charset val="238"/>
      </rPr>
      <t xml:space="preserve">TEHNIČNE ZAHTEVE: </t>
    </r>
    <r>
      <rPr>
        <sz val="10"/>
        <rFont val="Arial Narrow"/>
        <family val="2"/>
        <charset val="238"/>
      </rPr>
      <t xml:space="preserve">V kolikor v poziciji ni navedeno drugače, veljajo kot kriteriji enakovrednosti, kot za primer navedenim  izvedbam vse tehnične  specifikacije za posamezne elemente ali pa za sistem, ki je opisan  - naveden v tehničnih podlogah proizvajalca, katerega sistem je naveden kot primer načina izvedbe in doseganja kvalitete. </t>
    </r>
  </si>
  <si>
    <r>
      <rPr>
        <b/>
        <sz val="10"/>
        <color indexed="8"/>
        <rFont val="Arial Narrow"/>
        <family val="2"/>
        <charset val="238"/>
      </rPr>
      <t>IZBIRA MATERIALOV IN OPREME:</t>
    </r>
    <r>
      <rPr>
        <sz val="10"/>
        <color indexed="8"/>
        <rFont val="Arial Narrow"/>
        <family val="2"/>
        <charset val="238"/>
      </rPr>
      <t xml:space="preserve">  Materiali, ki so opremljeni s citatom: "kot na primer ali enakovredno"  za ponudnika niso obvezni! Ponudnik lahko ponuja druge artikle, material in opremo, vendar samo pod pogojem, da izpolnjuje navedene kriterije, parametre in lastnosti, ki se v posamezni postavki ali splošni opombi od določenega artikla, opreme ali materiala zahtevajo! Vse vgrajene materiale in opremo, ki kakor koli odstopajo od popisa, ter vse delavniške načrte mora predhodno (pred izvedbo ali vgrajevanjem) obvezno  potrditi odgovorni projektant oziroma odgovorni vodja projekta ter nadzornik!</t>
    </r>
  </si>
  <si>
    <r>
      <rPr>
        <b/>
        <sz val="10"/>
        <color indexed="8"/>
        <rFont val="Arial Narrow"/>
        <family val="2"/>
        <charset val="238"/>
      </rPr>
      <t>POGOJI PROJEKTA:</t>
    </r>
    <r>
      <rPr>
        <sz val="10"/>
        <color indexed="8"/>
        <rFont val="Arial Narrow"/>
        <family val="2"/>
        <charset val="238"/>
      </rPr>
      <t xml:space="preserve"> Pri izvajanju GOI del je obvezno upoštevati vse detajle in navodila projekta, opise posameznih materialov, naprav in opreme. Vse navedeno je potrebno vgrajevati po navodilih izbranega proizvajalca in po predhodni potrditvi projektanta in nadzornika.</t>
    </r>
  </si>
  <si>
    <r>
      <t xml:space="preserve">CENA ZA ENOTO: </t>
    </r>
    <r>
      <rPr>
        <sz val="10"/>
        <rFont val="Arial Narrow"/>
        <family val="2"/>
        <charset val="238"/>
      </rPr>
      <t xml:space="preserve">V vsaki ceni po enoti  je potrebno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s OVP oziroma pridobiti potrditev s strani OVP in nadzornika. </t>
    </r>
    <r>
      <rPr>
        <b/>
        <sz val="10"/>
        <rFont val="Arial Narrow"/>
        <family val="2"/>
        <charset val="238"/>
      </rPr>
      <t>POZOR: V primeru, da posamezne postavke v popisu ne zajemajo celotnega opisa potrebnega za funkcionalno dokončanje postavke, mora ponudnik izvedbo le-tega vključiti v ceno na enoto!</t>
    </r>
  </si>
  <si>
    <t xml:space="preserve">Pred izdelavo ponudbe je obvezen ogled lokacije objekta in projektne dokumentacije. Izvajalec je dolžan pri sestavi ponudbe upoštevati grafične in tekstualne dele projekta. V primeru tiskarskih napak in neskladij v projektu je dolžan na to opozoriti projektanta pred oddajo ponudbe. 
Pri rušitvenih delih je potrebno upoštevati Uredbo o ravnanju z odpadki, ki nastanejo pri gradbenih delih (Uradni list RS, št. 34/08), kar pomeni, da je potrebno ruševine na gradbišču ločevati in ločeno odajati pooblaščenim prevzemnikom. Izvajalec mora Investitorju na koncu gradnje predati vse prevzemne liste (potrdila) o primopredaji ruševin. Enotne cene morajo upoštevati vsa opravila in stroške za kompletno izvedbo posamezne postavke (izvedbo rušitve s potrebnimi varnostnimi podporami, iznos ruševin na gradbiščno deponijo, nakladanje na prevozno sredstvo in odvoz pooblaščenemu prevzemniku ruševin).           </t>
  </si>
  <si>
    <t>Iris Mlakar Dipl.-Ing.Arch.</t>
  </si>
  <si>
    <t xml:space="preserve">Dnevno čiščenje gradbišča in čiščenje po končani gradnji z vsemi transporti in odvoz odpadkov na trajno deponijo. </t>
  </si>
  <si>
    <t>Izvedba zaščit stavbnega pohištva na fasadi (okna, vrata): 
- zaščita s prosojno folijo, tesno nalepljeno na okvirje stavbnega pohištva, 
- po potrebi in v dogovoru s stanovalci se na posameznih oknih omogočiti prezračevanje, 
- po potrebi se zaščitne folije med posameznimi fazami dela začasno snamejo in se ponovno namestijo pred izvedbo naslednjih faz dela. 
V ceni upoštevati dobavo in namestitev zaščite, po potrebi večkratne predelave ali začasne odstranitve, vse za ves čas trajanja gradbišča ter odstranitev ter odvoz na stalno deponijo po dokončanih delih.</t>
  </si>
  <si>
    <t>Demontaža raznih kosovnih elementov na fasadi oz njihova zaščita, začasno hranjenje na gradbišču ter ponovna montaža po končanih delih (hišna številka, letnica gradnje, držalo za zastave, oglasne deske, nabiralniki, luči na objektu...). Vsa oprema, ki se odstrani, je last etažnih lastnikov. Pred ponovno montažo se oprema pregleda in določijo se pozicije ponovne montaže.</t>
  </si>
  <si>
    <r>
      <t xml:space="preserve">Izvedba </t>
    </r>
    <r>
      <rPr>
        <sz val="10"/>
        <rFont val="Arial Narrow"/>
        <family val="2"/>
      </rPr>
      <t>meritev strelovodne napeljave celotnega objekta po končanju vseh del. Vključno z merilnim zapisnikom in poročilom.</t>
    </r>
  </si>
  <si>
    <r>
      <t>Dobava in montaža zaščitnih pločevin</t>
    </r>
    <r>
      <rPr>
        <sz val="10"/>
        <rFont val="Arial"/>
        <family val="2"/>
        <charset val="238"/>
      </rPr>
      <t xml:space="preserve"> </t>
    </r>
    <r>
      <rPr>
        <sz val="10"/>
        <rFont val="Arial Narrow"/>
        <family val="2"/>
      </rPr>
      <t>na strelovode v spodnjem delu do višine 2,00 m. Komplet z vsemi pritrdili.</t>
    </r>
  </si>
  <si>
    <r>
      <t>Dobava in montaža</t>
    </r>
    <r>
      <rPr>
        <b/>
        <sz val="10"/>
        <color theme="1"/>
        <rFont val="Arial Narrow"/>
        <family val="2"/>
      </rPr>
      <t xml:space="preserve"> vertikalnih</t>
    </r>
    <r>
      <rPr>
        <sz val="10"/>
        <color theme="1"/>
        <rFont val="Arial Narrow"/>
        <family val="2"/>
        <charset val="238"/>
      </rPr>
      <t xml:space="preserve"> odtočnih cevi iz pocinkane barvne pločevine vključno s prenosi materiala, vsem pritrdilnim materialom in vsemi potrebnimi deli.</t>
    </r>
  </si>
  <si>
    <t>12.</t>
  </si>
  <si>
    <t>13.</t>
  </si>
  <si>
    <t xml:space="preserve">kpl </t>
  </si>
  <si>
    <t>17.</t>
  </si>
  <si>
    <t>Ureditev in morebitno podaljšanje vseh obstoječih zračnikov na fasadi s prestavitvijo na novo fasadno ravnino vključno s prenosi materiala, vsem pritrdilnim materialom in vsemi potrebnimi deli.</t>
  </si>
  <si>
    <t>Dobava in montaža nove okrogle strelovodne žice, (montirane od tal do strehe) vključno z pritrdilnim materialom in trenutno manjkajočo žico.  Pri izvedbi upoštevati podatke iz meritev strelovodne napeljave objekta, ki ga predhodno opravi vzdrževalec objekta. Dela izvesti s strani pooblaščene osebe in skladno s trenutno veljavnimi predpisi!</t>
  </si>
  <si>
    <t>3210 Slovenske Konjice</t>
  </si>
  <si>
    <t>Stanovanjsko podjetje Konjice d.o.o.</t>
  </si>
  <si>
    <t>Mestni trg 12</t>
  </si>
  <si>
    <t>Izvedba zaščite in ureditev varnih dostopov v objekt v času izvajanja del (vsi vhodiv objekt in dostopi do kleti/kolesarnic). Preprečiti nevarnost padca materialov iz višine na površine po katerih se gibljejo stanovalci in dostope v objekt.</t>
  </si>
  <si>
    <t>Pazljiva demontaža zunanjih okenskih polic skupaj z nakladanjem in odvozom na stalno deponijo vključno s stroški deponiranja. Obračun po neto dolžini polic. Točne mere vzeti na licu mesta.</t>
  </si>
  <si>
    <r>
      <t>Izvajalec mora dosledno upoštevati navodila za izvedbo skaldnosti s tehničnimi listi za vgrajene materiale in sisteme. Pri izvedbi upoštevati, da se vse okenske in vratne odprtina obdelajo s PVC vogalniki z mrežico (vertikalni zunanji rob).  Vse kontaknte površine med špaletami in okvirji stavbnega pohištva (okna, vrata) s špaletnim profilom. Na zunanjih robovih zgornjih horizontalnih  špalet nad okni in vrati se vgradi odkapni profil. Vsi vogali objekta morajo biti obdelani s PVC vogalniki, kot tudi izvedeno diagonalno armiranje s kosi armaturne mrežice dimenzij 30x50cm, na vseh vogalih okenskih in vratnih odprtin. Stiki med ploščami po položitvi ne smejo biti vidni - se zapolnijo s kosi izolacije. Rezanje EPS izolacijskih plošč izvajati izključno s profesionalnim električnim rezalnikom z vročo žico, da bodo zagotovljeni ravni stiki rezanih izolacijskih plošč. Izvajalec mora v ponudbi upoštevati vgradnjo predpisanih PVC elementov (vogalniki, odkapniki, špaletni profili),</t>
    </r>
    <r>
      <rPr>
        <b/>
        <sz val="10"/>
        <color theme="1"/>
        <rFont val="Arial Narrow"/>
        <family val="2"/>
        <charset val="238"/>
      </rPr>
      <t xml:space="preserve"> ustrezne količine (metraže) izvleče iz priložene dokumentacije in po potrebi z dodatnimi izmerami oziroma z ogledom objekta pred oddajo ponudbe!</t>
    </r>
    <r>
      <rPr>
        <sz val="10"/>
        <color theme="1"/>
        <rFont val="Arial Narrow"/>
        <family val="2"/>
        <charset val="238"/>
      </rPr>
      <t xml:space="preserve"> Pred lepljenjem izolacijskih plošč je potrebno izvesti predpripravo vseh ravnin s sidri in žico, ter zagotoviti horizontalno in vertikalno ravnino.
Izvajalec pred pričetkom del preveri ravnost površine in njeno tolerančno območje, stanje površine (vlažnost, čistost, homogenost podlage, mastni madeži…) ter napake pred pričetkom del odpravi.
Izolacija fasade mora ustrezati sledečim parametrom in standardom:
Toplotnoizolacijski proizvodi za stavbe – Proizvodi iz mineralne volne (MW) – Specifikacija : SIST EN 13162
Toplotnoizolacijski proizvodi za stavbe – Proizvodi iz ekspandiranega polistirena (EPS) – Specifikacija: SIST EN 13163
Toplotnoizolacijski proizvodi za stavbe – Proizvodi iz ekstrudiranega polistirena (XPS) – Specifikacija : SIST EN 13164
SIST EN 12667 (toplotna prevodnost) ; SIST EN 13501-1 (odziv na ogenj); 
SIST EN 1609 in SIST EN 12087 (vodovpojnost) ; SIST EN 12086 (difuzijska upornost proti vodni pari); 
Način obračuna fasade: 
Pri obračunu fasade se posamezni elementi kot npr. vdolbine, izpusti, trakovi, venci, police, brisoleji, medokenski stebri, nosilci, pilastri, žlebovi , razni zamiki v fasadi ipd. obračunajo po razviti širini brez upoštevanja korekcijskih faktorjev.
Okna in špalete:
Odprtine do 3 m2 se ne odštevajo. Pri večjih odprtinah od 3 m2 do 5 m2 se razlika nad 3 m2 odšteva, pri odprtinah večjih od 5 m2 se razlika nad 3 m2 odšteva in se količini doda obdelava špalet po razviti širini brez dodajanja faktorjev (npr. tekoči meter špalete širine 25 cm se obračuna kot 0,25 m2).  
Navedeno mora izvajalec vkalkulirati v enotno ceno fasade. 
</t>
    </r>
  </si>
  <si>
    <t>PROTIPOŽARNE POVRŠINE</t>
  </si>
  <si>
    <t>OBDELAVA BALKONOV, LOŽ in VHODOV</t>
  </si>
  <si>
    <t>Demontaža kleparskih vertikalnih odtočnih cevi na fasadi skupaj z nakladanjem in odvozom na stalno deponijo, vključno s stroški deponiranja.</t>
  </si>
  <si>
    <t>15.</t>
  </si>
  <si>
    <r>
      <rPr>
        <sz val="10"/>
        <color theme="1"/>
        <rFont val="Arial Narrow"/>
        <family val="2"/>
      </rPr>
      <t>Dobava in  montaža</t>
    </r>
    <r>
      <rPr>
        <b/>
        <sz val="10"/>
        <color theme="1"/>
        <rFont val="Arial Narrow"/>
        <family val="2"/>
        <charset val="238"/>
      </rPr>
      <t xml:space="preserve"> odkapnega oz. dilatacijskega profila </t>
    </r>
    <r>
      <rPr>
        <sz val="10"/>
        <color theme="1"/>
        <rFont val="Arial Narrow"/>
        <family val="2"/>
      </rPr>
      <t>za ločitev svetlejšega in temnejšega dela fasadne površine</t>
    </r>
    <r>
      <rPr>
        <sz val="10"/>
        <color theme="1"/>
        <rFont val="Arial Narrow"/>
        <family val="2"/>
        <charset val="238"/>
      </rPr>
      <t>. Skupaj z vsemi pomožnimi, pripravljalnimi in zaključnimi deli ter  vsemi potrebnimi horizontalnimi in vertikalnimi transporti.  Izvedba skladno z detajli PZI oz. navodili proizvajalca.</t>
    </r>
  </si>
  <si>
    <t xml:space="preserve">Dobava in vgradnja konzol za namestitev zunanjih enot klimatskih naprav - (vsako stannovanje 1 kpl konzol), vključno s prenosi materiala, vsem pritrdilnim materialom in vsemi potrebnimi deli. Lokacija se določi po dogovoru z investitorjem glede na pozicijo odtočne vertikale za odvod kondenza. </t>
  </si>
  <si>
    <t>18.</t>
  </si>
  <si>
    <t>Etažni lastniki večstanovanjskega objekta Mestni trg 15 v Slovenskih Konjicah</t>
  </si>
  <si>
    <t>Mestni trg 15</t>
  </si>
  <si>
    <t xml:space="preserve">ENERGETSKA SANACIJA OBJEKTA MESTNI TRG 15 V 
SLOVENSKIH KONJICAH
</t>
  </si>
  <si>
    <t>231262/2023-PZI</t>
  </si>
  <si>
    <t>PZI-231262 – A</t>
  </si>
  <si>
    <t>Maribor, september 2023</t>
  </si>
  <si>
    <t xml:space="preserve">Odstranjevanje poškodovanega fasadnega ometa obstoječe fasade in poškodovanih betonskih delov na objektu (betonski nadstreški na južni strani). Odstranjevanje se izvede lokalno, tam kjer je omet/beton slabo oprijet na podlago in odpraševanje z visokotlačnim izpihovanjem. Površine za odbijanje se določijo in označijo skupaj z nadzornikom na osnovi pretrkavanj. Pred odbijanjem ometa je po obodu polja za odbijanje potrebno zarezati s kotno brusilko, da se poškodovan omet loči od dobro oprijetega. Samo odbijanje ometa je potrebno izvajati pazljivo, da se ne poškodujejo elemnti vgrajeni na fasadni površini. Po odbijanju ometa naj se izvede izpihovanje opečne podlage ter čiščenje fug s praslanjem v globino do 2, 0 cm. Fasadno površino je potrebno očistiti do faze, ko je podlaga čista, trdna in suha. Obračun se izvede po dejansko odbiti površini. Cena mora vsebovati tudi nakladanje in odvoz na stalno deponijo ter plačilo stroškov deponiranja. </t>
  </si>
  <si>
    <t>Demontaža in odstranitev obstoječe pločevinaste obrobe na nadstrešku nad vhodom v podhod.  Cena mora vsebovati tudi nakladanje in odvoz na stalno deponijo ter plačilo stroškov deponiranja.</t>
  </si>
  <si>
    <t xml:space="preserve">4. </t>
  </si>
  <si>
    <t>Demontaža in odstranitev obstoječih vertikalnih odvodov strelovoda in pritrdil na fasadi.  Cena mora vsebovati tudi nakladanje in odvoz na stalno deponijo ter plačilo stroškov deponiranja.</t>
  </si>
  <si>
    <t>Demontaža in odstranitev obstoječe pločevinaste obrobe na stiku strehe in fasadne površine (obroba atike).  Cena mora vsebovati tudi nakladanje in odvoz na stalno deponijo ter plačilo stroškov deponiranja.</t>
  </si>
  <si>
    <t>Ureditev obstoječih priklopov meteorne kanalizacije in dobava novih peskolovov skupaj s pokrovi. V ceni upoštevati tudi izkop oz. rezanje asfalta ter priklučitev novih vertikalnih odtočnih cevi vključno s prenosi materiala, vsem pritrdilnim materialom in vsemi potrebnimi deli. V ceno je potrebno vključiti tudi dobava in polaganje novega asfalta v deb. 6 cm na mestu nove priključitve vertikalnih odtočnih cevi.</t>
  </si>
  <si>
    <r>
      <rPr>
        <u/>
        <sz val="10"/>
        <color theme="1"/>
        <rFont val="Arial Narrow"/>
        <family val="2"/>
      </rPr>
      <t>Protipožarne površine v podhodu med obema stavbama:</t>
    </r>
    <r>
      <rPr>
        <sz val="10"/>
        <color theme="1"/>
        <rFont val="Arial Narrow"/>
        <family val="2"/>
      </rPr>
      <t xml:space="preserve">  i</t>
    </r>
    <r>
      <rPr>
        <sz val="10"/>
        <color theme="1"/>
        <rFont val="Arial Narrow"/>
        <family val="2"/>
        <charset val="238"/>
      </rPr>
      <t xml:space="preserve">zvedba protipožarnih površin iz negorljive toplotne izolacije razreda A1 kot npr. </t>
    </r>
    <r>
      <rPr>
        <b/>
        <sz val="10"/>
        <color theme="1"/>
        <rFont val="Arial Narrow"/>
        <family val="2"/>
      </rPr>
      <t>KNAUF INSULATION FKD-S/N Thermal, debeline 15,5 cm (prevodnost; λ: 0,035 W/mK)</t>
    </r>
    <r>
      <rPr>
        <sz val="10"/>
        <color theme="1"/>
        <rFont val="Arial Narrow"/>
        <family val="2"/>
        <charset val="238"/>
      </rPr>
      <t xml:space="preserve"> v sledeči izvedbi:
- sidranje po normativih proizvajalca;
- armiranje fasade z PVC mrežo;
- 2x nanos lepilne malte;
- vgradnja PVC vogalnikov (vse špalete in vogali);
- vgradnja odkapnih profilov (na vse zgornje špalete);
- premaz s temeljnim prednamazom;
- izvedba zaključnega sloja JUBIZOL Silicone Finish S granulacije 2 mm v izbranih tonih. 
Skupaj z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</si>
  <si>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t xml:space="preserve">Izvedba </t>
    </r>
    <r>
      <rPr>
        <b/>
        <sz val="10"/>
        <color theme="1"/>
        <rFont val="Arial Narrow"/>
        <family val="2"/>
      </rPr>
      <t>kontaktne fasade</t>
    </r>
    <r>
      <rPr>
        <sz val="10"/>
        <color theme="1"/>
        <rFont val="Arial Narrow"/>
        <family val="2"/>
        <charset val="238"/>
      </rPr>
      <t xml:space="preserve"> kot npr. </t>
    </r>
    <r>
      <rPr>
        <b/>
        <sz val="10"/>
        <color theme="1"/>
        <rFont val="Arial Narrow"/>
        <family val="2"/>
      </rPr>
      <t>JUBIZOL EPS F-G0; debeline = 15,5 cm, λ=0,031 W/mK);</t>
    </r>
    <r>
      <rPr>
        <sz val="10"/>
        <color theme="1"/>
        <rFont val="Arial Narrow"/>
        <family val="2"/>
        <charset val="238"/>
      </rPr>
      <t xml:space="preserve"> v sledeči izvedbi:
- sidranje po normativih proizvajalca;
- armiranje fasade z PVC mrežo;
- 2x nanos lepilne malte;
- vgradnja PVC vogalnikov (vse špalete in vogali);
- vgradnja odkapnih profilov (na vse zgornje špalete);
- premaz s temeljnim prednamazom;
- izvedba zaključnega sloja JUBIZOL Silicone Finish S granulacije 2 mm v izbranih tonih. 
Vključno z obdelavo vseh zunanjih špalet po detajlu PZI.
Skupaj z sidranjem in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</si>
  <si>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rPr>
        <u/>
        <sz val="10"/>
        <color theme="1"/>
        <rFont val="Arial Narrow"/>
        <family val="2"/>
      </rPr>
      <t xml:space="preserve">Protipožarni pasovi v območju medetažnih plošč </t>
    </r>
    <r>
      <rPr>
        <sz val="10"/>
        <color theme="1"/>
        <rFont val="Arial Narrow"/>
        <family val="2"/>
        <charset val="238"/>
      </rPr>
      <t xml:space="preserve">- zvedba protipožarnih površin iz negorljive toplotne izolacije razreda A1 kot npr. </t>
    </r>
    <r>
      <rPr>
        <b/>
        <sz val="10"/>
        <color theme="1"/>
        <rFont val="Arial Narrow"/>
        <family val="2"/>
      </rPr>
      <t>KNAUF INSULATION FKD-S/N Thermal, debeline 15,5 cm (prevodnost; λ: 0,035 W/mK)</t>
    </r>
    <r>
      <rPr>
        <sz val="10"/>
        <color theme="1"/>
        <rFont val="Arial Narrow"/>
        <family val="2"/>
        <charset val="238"/>
      </rPr>
      <t xml:space="preserve"> v sledeči izvedbi:
- sidranje po normativih proizvajalca;
- armiranje fasade z PVC mrežo;
- 2x nanos lepilne malte;
- vgradnja PVC vogalnikov (vse špalete in vogali);
- vgradnja odkapnih profilov (na vse zgornje špalete);
- premaz s temeljnim prednamazom;
- izvedba zaključnega sloja JUBIZOL Silicone Finish S (2 mm ). 
Skupaj z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</si>
  <si>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t>OBDELAVA BETONSKIH OKENSKIH KORIT</t>
  </si>
  <si>
    <r>
      <t xml:space="preserve">Izdelava, dobava in izvedba </t>
    </r>
    <r>
      <rPr>
        <b/>
        <sz val="10"/>
        <color theme="1"/>
        <rFont val="Arial Narrow"/>
        <family val="2"/>
      </rPr>
      <t>podzidka fasade</t>
    </r>
    <r>
      <rPr>
        <sz val="10"/>
        <color theme="1"/>
        <rFont val="Arial Narrow"/>
        <family val="2"/>
      </rPr>
      <t>, do</t>
    </r>
    <r>
      <rPr>
        <sz val="10"/>
        <color theme="1"/>
        <rFont val="Arial Narrow"/>
        <family val="2"/>
        <charset val="238"/>
      </rPr>
      <t xml:space="preserve"> višine ca. 80 cm </t>
    </r>
    <r>
      <rPr>
        <b/>
        <sz val="10"/>
        <color theme="1"/>
        <rFont val="Arial Narrow"/>
        <family val="2"/>
      </rPr>
      <t xml:space="preserve">NAD </t>
    </r>
    <r>
      <rPr>
        <sz val="10"/>
        <color theme="1"/>
        <rFont val="Arial Narrow"/>
        <family val="2"/>
        <charset val="238"/>
      </rPr>
      <t xml:space="preserve">nivojem terena, kot npr. JUBIZOL ali enakovredno. 
V sestavi:
- fasadno lepilo: JUBIZOL lepilna malta; 
- toplotna izolacija:  </t>
    </r>
    <r>
      <rPr>
        <b/>
        <sz val="10"/>
        <color theme="1"/>
        <rFont val="Arial Narrow"/>
        <family val="2"/>
      </rPr>
      <t>JUBIZOL EPS strong F-G0; d = 15,5 cm, λ=0,031 W/mK)</t>
    </r>
    <r>
      <rPr>
        <sz val="10"/>
        <color theme="1"/>
        <rFont val="Arial Narrow"/>
        <family val="2"/>
        <charset val="238"/>
      </rPr>
      <t xml:space="preserve">;
- armirani sloj z mrežico iz steklenih vlaken in gradbenim lepilom (skupaj cca. 0,5 cm);
- zaključni sloj - tankoslojni omet z osnovnim premazom 2,0 mm.
V ceno vključiti:
- iz izdelavo priključka na teren, hidroizolacijskim premazom tla-stena in kitanjem stika s terenom s trajnoelastičnim poliuretanskim kitom - skladno z navodili proizvajalca;
- obdelavo vseh zunanjih špalet po detajlu PZI;
- izdelavo previsnega odkapnega zoba z natičnim profilom in alu vznožno letvijo.
Skupaj z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</si>
  <si>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t xml:space="preserve">Polaganje toplotne izolacije na straneh balkona, pod balkonsko ploščo in okrog vhoda v objekt. 
Izvedba kontaktne fasade iz negorljive toplotne izolacije razreda A1 kot npr. </t>
    </r>
    <r>
      <rPr>
        <b/>
        <sz val="10"/>
        <color theme="1"/>
        <rFont val="Arial Narrow"/>
        <family val="2"/>
      </rPr>
      <t>KNAUF INSULATION FKD-S/N Thermal, debeline 5,0 cm (prevodnost; λ: 0,035 W/mK)</t>
    </r>
    <r>
      <rPr>
        <sz val="10"/>
        <color theme="1"/>
        <rFont val="Arial Narrow"/>
        <family val="2"/>
      </rPr>
      <t xml:space="preserve"> v sledeči izvedbi:
- sidranje po normativih proizvajalca;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obdela s premazi (preimer in končni nanos poliuretanskega premaza), izolacijo XPS, namesti se čelni odkapni profil. </t>
    </r>
  </si>
  <si>
    <r>
      <rPr>
        <b/>
        <sz val="10"/>
        <color theme="1"/>
        <rFont val="Arial Narrow"/>
        <family val="2"/>
        <charset val="238"/>
      </rPr>
      <t>Obdelava okenskih špalet</t>
    </r>
    <r>
      <rPr>
        <sz val="10"/>
        <color theme="1"/>
        <rFont val="Arial Narrow"/>
        <family val="2"/>
        <charset val="238"/>
      </rPr>
      <t xml:space="preserve">, kot npr. JUBIZOL EPS ali enakovredno. V sestavi:
- fasadno lepilo; 
- toplotna izolacija:  </t>
    </r>
    <r>
      <rPr>
        <b/>
        <sz val="10"/>
        <color theme="1"/>
        <rFont val="Arial Narrow"/>
        <family val="2"/>
        <charset val="238"/>
      </rPr>
      <t>JUBIZOL EPS strong F-G0; d = 2,0 cm, λ=0,031 W/mK);</t>
    </r>
    <r>
      <rPr>
        <sz val="10"/>
        <color theme="1"/>
        <rFont val="Arial Narrow"/>
        <family val="2"/>
        <charset val="238"/>
      </rPr>
      <t xml:space="preserve">
- armirani sloj z mrežico iz steklenih vlaken in gradbenim lepilom (skupaj cca. 0,5 cm), armirati je potrebno tudi vogale okenskih in vratnih odprtin;
- brez zaključnega sloja.
Skupaj z sidranjem in vsemi pomožnimi, pripravljalnimi in zaključnimi deli ter  vsemi potrebnimi horizontalnimi in vertikalnimi transporti.  </t>
    </r>
  </si>
  <si>
    <t>OBDELAVA DVIGALNEGA JAŠKA</t>
  </si>
  <si>
    <t xml:space="preserve">14. </t>
  </si>
  <si>
    <t>OBDELAVA STREŠNEGA VENCA NAD LOKALI na S-strani</t>
  </si>
  <si>
    <t>16.</t>
  </si>
  <si>
    <t xml:space="preserve">Čiščenje obstoječe površine z visokotlačnim pranjem ,dezinfekcija površin, če so le-te okužene z algami oziroma plesnijo (napr.Algacid), akrilni prednamaz za utrditev površin, 2x nanos fasadnega lepila z vmesnim vtiskanjem fasadne mrežice iz steklenih vlaken, predpremaz v niansi zaključnega sloja in izvedba zaključnega silikonskega ometa granulacije 2,0 mm v izbranem odtenku.
</t>
  </si>
  <si>
    <t xml:space="preserve">Dobava in montaža novih odtočnih cevk za odvodnjo betonskih cvetličnih korit vključno s prenosi materiala, vsem pritrdilnim materialom in vsemi potrebnimi deli.
</t>
  </si>
  <si>
    <r>
      <t xml:space="preserve">Sanacija betona - lokalna popravila betona, na mestih vidno korodirane armature oz. poškodovanih betonov, s sistemom za sanacijo betona R3, po navodilih proizvajalca. Za natančna navodila glej </t>
    </r>
    <r>
      <rPr>
        <i/>
        <sz val="10"/>
        <color theme="1"/>
        <rFont val="Arial Narrow"/>
        <family val="2"/>
      </rPr>
      <t>tehnično poročilo/sanacija delov fasade</t>
    </r>
    <r>
      <rPr>
        <sz val="10"/>
        <color theme="1"/>
        <rFont val="Arial Narrow"/>
        <family val="2"/>
        <charset val="238"/>
      </rPr>
      <t>.</t>
    </r>
  </si>
  <si>
    <t xml:space="preserve">1. </t>
  </si>
  <si>
    <t>Priprava priklopa za kondenz klimatskih naprav;  Izdelava utorov dim. 5x5 cm v fasado  in vgraditev PVC cevi fi 32 mm z vsemi fazonskimi kosi za odvod kondenza z vsemi priključki za vsako etažo. Zapolnjevanje po končanih delih. Vse odprtine cevi se pokrije s pokrovi v fasadni barvi. Lokacija po dogovoru z investitorjem. Ocena 6 vertikal - skupne dolžine ca. 111,0 m.</t>
  </si>
  <si>
    <t xml:space="preserve">Dobava in montaža natičnega profila (V-fasada) za navezavo na novo fasadno površino vključno s prenosi materiala, vsem pritrdilnim materialom in vsemi potrebnimi deli. Izvedba z natičnim profilom z mrežico (glej navodila v tehničnem poročilu).
</t>
  </si>
  <si>
    <t xml:space="preserve">Dobava in montaža novega nadstreška iz trapezne izolirane pločevine s posipom proti kondenzaciji nad vhodom v podhod. Namestitev izolacijskih plošč XPS in polaganje pvc folije. Izvedba vključno z dobavo materiala, vsemi obrobami, žlebovi, odtoki in priključki. Možna tudi izvedba sistema za ravno streho in izvedba pločevinaste obrobe po zgledu nadstreška nad vhodom v transformatorsko postajo .
Dimezije nadstreška - točne mere preveriti na licu mesta.
</t>
  </si>
  <si>
    <t>Dobava in montaža zaključne kape atike:
‐ kapa atike iz barvane pločevine r.š. do 80,0 cm.
Izvedba po detajlih PZI in navodilih proizvajalca z vsemi pomožnimi deli.</t>
  </si>
  <si>
    <r>
      <rPr>
        <u/>
        <sz val="10"/>
        <color theme="1"/>
        <rFont val="Arial Narrow"/>
        <family val="2"/>
      </rPr>
      <t>Protipožarne površine nad streho lokalov (v višini do 10,0 m):</t>
    </r>
    <r>
      <rPr>
        <sz val="10"/>
        <color theme="1"/>
        <rFont val="Arial Narrow"/>
        <family val="2"/>
      </rPr>
      <t xml:space="preserve">  i</t>
    </r>
    <r>
      <rPr>
        <sz val="10"/>
        <color theme="1"/>
        <rFont val="Arial Narrow"/>
        <family val="2"/>
        <charset val="238"/>
      </rPr>
      <t xml:space="preserve">zvedba protipožarnih površin iz negorljive toplotne izolacije razreda A1 kot npr. </t>
    </r>
    <r>
      <rPr>
        <b/>
        <sz val="10"/>
        <color theme="1"/>
        <rFont val="Arial Narrow"/>
        <family val="2"/>
      </rPr>
      <t>KNAUF INSULATION FKD-S/N Thermal, debeline 15,5 cm (prevodnost; λ: 0,035 W/mK)</t>
    </r>
    <r>
      <rPr>
        <sz val="10"/>
        <color theme="1"/>
        <rFont val="Arial Narrow"/>
        <family val="2"/>
        <charset val="238"/>
      </rPr>
      <t xml:space="preserve"> v sledeči izvedbi:
- sidranje po normativih proizvajalca;
- armiranje fasade z PVC mrežo;
- 2x nanos lepilne malte;
- vgradnja PVC vogalnikov (vse špalete in vogali);
- vgradnja odkapnih profilov (na vse zgornje špalete);
- premaz s temeljnim prednamazom;
- izvedba zaključnega sloja JUBIZOL Silicone Finish S (2 mm).
Skupaj z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</si>
  <si>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rPr>
        <u/>
        <sz val="10"/>
        <color theme="1"/>
        <rFont val="Arial Narrow"/>
        <family val="2"/>
      </rPr>
      <t>Protipožarne površine na prizidku poslovnega dela - lokali:</t>
    </r>
    <r>
      <rPr>
        <sz val="10"/>
        <color theme="1"/>
        <rFont val="Arial Narrow"/>
        <family val="2"/>
      </rPr>
      <t xml:space="preserve">  i</t>
    </r>
    <r>
      <rPr>
        <sz val="10"/>
        <color theme="1"/>
        <rFont val="Arial Narrow"/>
        <family val="2"/>
        <charset val="238"/>
      </rPr>
      <t xml:space="preserve">zvedba protipožarnih površin iz negorljive toplotne izolacije razreda A1 kot npr. </t>
    </r>
    <r>
      <rPr>
        <b/>
        <sz val="10"/>
        <color theme="1"/>
        <rFont val="Arial Narrow"/>
        <family val="2"/>
      </rPr>
      <t>KNAUF INSULATION FKD-S/N Thermal, debeline 15,5 cm (prevodnost; λ: 0,035 W/mK)</t>
    </r>
    <r>
      <rPr>
        <sz val="10"/>
        <color theme="1"/>
        <rFont val="Arial Narrow"/>
        <family val="2"/>
        <charset val="238"/>
      </rPr>
      <t xml:space="preserve"> v sledeči izvedbi:
- sidranje po normativih proizvajalca;
- armiranje fasade z PVC mrežo;
- 2x nanos lepilne malte;
- vgradnja PVC vogalnikov (vse špalete in vogali);
- vgradnja odkapnih profilov (na vse zgornje špalete);
- premaz s temeljnim prednamazom;
- izvedba zaključnega sloja JUBIZOL Silicone Finish S (2 mm). 
Skupaj z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</si>
  <si>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t>stanovanjski del (9,5% DDV)</t>
  </si>
  <si>
    <t>Delež v %</t>
  </si>
  <si>
    <r>
      <t xml:space="preserve">Znesek v </t>
    </r>
    <r>
      <rPr>
        <b/>
        <sz val="10"/>
        <rFont val="Calibri"/>
        <family val="2"/>
        <charset val="238"/>
      </rPr>
      <t>€</t>
    </r>
  </si>
  <si>
    <r>
      <t xml:space="preserve">Vrednost DDV v </t>
    </r>
    <r>
      <rPr>
        <b/>
        <sz val="10"/>
        <rFont val="Calibri"/>
        <family val="2"/>
        <charset val="238"/>
      </rPr>
      <t>€</t>
    </r>
  </si>
  <si>
    <t>poslovni del (22% DDV)</t>
  </si>
  <si>
    <t>DDV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</si>
</sst>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1];\-#,##0.00\ [$€-1]"/>
    <numFmt numFmtId="165" formatCode="#,##0.0000_ ;\-#,##0.0000\ "/>
  </numFmts>
  <fonts count="36">
    <font>
      <sz val="11"/>
      <color theme="1"/>
      <name val="Calibri"/>
      <family val="2"/>
      <charset val="238"/>
      <scheme val="minor"/>
    </font>
    <font>
      <sz val="11"/>
      <color theme="1"/>
      <name val="Calibri"/>
      <family val="2"/>
      <charset val="238"/>
      <scheme val="minor"/>
    </font>
    <font>
      <sz val="11"/>
      <color theme="1"/>
      <name val="Arial Narrow"/>
      <family val="2"/>
      <charset val="238"/>
    </font>
    <font>
      <b/>
      <sz val="36"/>
      <color theme="1"/>
      <name val="Arial Narrow"/>
      <family val="2"/>
      <charset val="238"/>
    </font>
    <font>
      <sz val="36"/>
      <color theme="1"/>
      <name val="Arial Narrow"/>
      <family val="2"/>
      <charset val="238"/>
    </font>
    <font>
      <b/>
      <sz val="14"/>
      <color theme="1"/>
      <name val="Arial Narrow"/>
      <family val="2"/>
      <charset val="238"/>
    </font>
    <font>
      <sz val="70"/>
      <color theme="0" tint="-0.34998626667073579"/>
      <name val="Arial Narrow"/>
      <family val="2"/>
      <charset val="238"/>
    </font>
    <font>
      <sz val="14"/>
      <color theme="1"/>
      <name val="Arial Narrow"/>
      <family val="2"/>
      <charset val="238"/>
    </font>
    <font>
      <b/>
      <sz val="11"/>
      <color theme="1"/>
      <name val="Arial Narrow"/>
      <family val="2"/>
      <charset val="238"/>
    </font>
    <font>
      <b/>
      <sz val="11"/>
      <name val="Arial Narrow"/>
      <family val="2"/>
      <charset val="238"/>
    </font>
    <font>
      <sz val="11"/>
      <name val="Arial Narrow"/>
      <family val="2"/>
      <charset val="238"/>
    </font>
    <font>
      <sz val="10"/>
      <name val="Arial"/>
      <family val="2"/>
      <charset val="238"/>
    </font>
    <font>
      <b/>
      <sz val="10"/>
      <color theme="1"/>
      <name val="Arial Narrow"/>
      <family val="2"/>
      <charset val="238"/>
    </font>
    <font>
      <b/>
      <sz val="12"/>
      <color indexed="8"/>
      <name val="Arial Narrow"/>
      <family val="2"/>
      <charset val="238"/>
    </font>
    <font>
      <sz val="10"/>
      <name val="Calibri"/>
      <family val="2"/>
      <charset val="238"/>
      <scheme val="minor"/>
    </font>
    <font>
      <i/>
      <sz val="18"/>
      <color indexed="8"/>
      <name val="Calibri"/>
      <family val="2"/>
      <charset val="238"/>
      <scheme val="minor"/>
    </font>
    <font>
      <sz val="10"/>
      <name val="Arial CE"/>
      <family val="2"/>
      <charset val="238"/>
    </font>
    <font>
      <sz val="10"/>
      <name val="Arial Narrow"/>
      <family val="2"/>
      <charset val="238"/>
    </font>
    <font>
      <b/>
      <sz val="10"/>
      <name val="Arial Narrow"/>
      <family val="2"/>
      <charset val="238"/>
    </font>
    <font>
      <sz val="10"/>
      <color indexed="8"/>
      <name val="Arial Narrow"/>
      <family val="2"/>
      <charset val="238"/>
    </font>
    <font>
      <b/>
      <sz val="10"/>
      <color indexed="8"/>
      <name val="Arial Narrow"/>
      <family val="2"/>
      <charset val="238"/>
    </font>
    <font>
      <sz val="10"/>
      <name val="Swis721 LtCn BT"/>
      <family val="2"/>
    </font>
    <font>
      <sz val="10"/>
      <color indexed="8"/>
      <name val="Swis721 LtCn BT"/>
      <family val="2"/>
    </font>
    <font>
      <b/>
      <sz val="10"/>
      <name val="Swis721 LtCn BT"/>
      <family val="2"/>
    </font>
    <font>
      <sz val="10"/>
      <color theme="1"/>
      <name val="Arial Narrow"/>
      <family val="2"/>
    </font>
    <font>
      <sz val="50"/>
      <color theme="0" tint="-0.34998626667073579"/>
      <name val="Arial Narrow"/>
      <family val="2"/>
      <charset val="238"/>
    </font>
    <font>
      <b/>
      <sz val="12"/>
      <color theme="1"/>
      <name val="Arial Narrow"/>
      <family val="2"/>
      <charset val="238"/>
    </font>
    <font>
      <sz val="9"/>
      <color theme="1"/>
      <name val="Arial Narrow"/>
      <family val="2"/>
      <charset val="238"/>
    </font>
    <font>
      <sz val="10"/>
      <color theme="1"/>
      <name val="Arial Narrow"/>
      <family val="2"/>
      <charset val="238"/>
    </font>
    <font>
      <sz val="9"/>
      <name val="Arial Narrow"/>
      <family val="2"/>
      <charset val="238"/>
    </font>
    <font>
      <b/>
      <sz val="9"/>
      <color theme="1"/>
      <name val="Arial Narrow"/>
      <family val="2"/>
      <charset val="238"/>
    </font>
    <font>
      <b/>
      <sz val="10"/>
      <color theme="1"/>
      <name val="Arial Narrow"/>
      <family val="2"/>
    </font>
    <font>
      <sz val="10"/>
      <name val="Arial Narrow"/>
      <family val="2"/>
    </font>
    <font>
      <i/>
      <sz val="10"/>
      <color theme="1"/>
      <name val="Arial Narrow"/>
      <family val="2"/>
    </font>
    <font>
      <u/>
      <sz val="10"/>
      <color theme="1"/>
      <name val="Arial Narrow"/>
      <family val="2"/>
    </font>
    <font>
      <b/>
      <sz val="10"/>
      <name val="Calibri"/>
      <family val="2"/>
      <charset val="23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style="thin">
        <color theme="0" tint="-0.34998626667073579"/>
      </top>
      <bottom/>
      <diagonal/>
    </border>
    <border>
      <left/>
      <right/>
      <top/>
      <bottom style="medium">
        <color auto="1"/>
      </bottom>
      <diagonal/>
    </border>
    <border>
      <left/>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0" fontId="11" fillId="0" borderId="0"/>
    <xf numFmtId="0" fontId="16" fillId="0" borderId="0"/>
  </cellStyleXfs>
  <cellXfs count="155">
    <xf numFmtId="0" fontId="0" fillId="0" borderId="0" xfId="0"/>
    <xf numFmtId="0" fontId="2" fillId="0" borderId="1" xfId="0" applyFont="1" applyBorder="1" applyAlignment="1">
      <alignment horizontal="center" vertical="top"/>
    </xf>
    <xf numFmtId="0" fontId="2" fillId="0" borderId="1" xfId="0" applyFont="1" applyBorder="1"/>
    <xf numFmtId="0" fontId="2"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applyAlignment="1">
      <alignment horizontal="center" vertical="top"/>
    </xf>
    <xf numFmtId="0" fontId="9" fillId="0" borderId="0" xfId="0" applyFont="1" applyAlignment="1">
      <alignment wrapText="1"/>
    </xf>
    <xf numFmtId="0" fontId="9" fillId="0" borderId="0" xfId="0" applyFont="1"/>
    <xf numFmtId="43" fontId="9" fillId="0" borderId="0" xfId="1" applyFont="1" applyFill="1" applyBorder="1"/>
    <xf numFmtId="0" fontId="9" fillId="0" borderId="0" xfId="0" applyFont="1" applyAlignment="1">
      <alignment horizontal="left" vertical="top"/>
    </xf>
    <xf numFmtId="0" fontId="10" fillId="0" borderId="0" xfId="0" applyFont="1" applyAlignment="1">
      <alignment horizontal="left"/>
    </xf>
    <xf numFmtId="0" fontId="10" fillId="0" borderId="0" xfId="0" applyFont="1"/>
    <xf numFmtId="43" fontId="10" fillId="0" borderId="0" xfId="1" applyFont="1" applyFill="1" applyBorder="1" applyAlignment="1"/>
    <xf numFmtId="0" fontId="10" fillId="0" borderId="0" xfId="0" applyFont="1" applyAlignment="1">
      <alignment horizontal="center" vertical="top"/>
    </xf>
    <xf numFmtId="0" fontId="10" fillId="0" borderId="0" xfId="2" applyFont="1" applyAlignment="1">
      <alignment horizontal="left" vertical="top" wrapText="1"/>
    </xf>
    <xf numFmtId="49" fontId="10" fillId="0" borderId="0" xfId="0" applyNumberFormat="1" applyFont="1"/>
    <xf numFmtId="0" fontId="8" fillId="0" borderId="0" xfId="0" applyFont="1" applyAlignment="1">
      <alignment vertical="top" wrapText="1"/>
    </xf>
    <xf numFmtId="0" fontId="2" fillId="0" borderId="0" xfId="0" applyFont="1" applyAlignment="1">
      <alignment horizontal="center" vertical="top"/>
    </xf>
    <xf numFmtId="0" fontId="6" fillId="0" borderId="0" xfId="0" applyFont="1" applyAlignment="1">
      <alignment horizontal="right"/>
    </xf>
    <xf numFmtId="0" fontId="5" fillId="2" borderId="0" xfId="0" applyFont="1" applyFill="1" applyAlignment="1">
      <alignment horizontal="left" vertical="top"/>
    </xf>
    <xf numFmtId="0" fontId="5" fillId="2" borderId="0" xfId="0" applyFont="1" applyFill="1" applyAlignment="1">
      <alignment horizontal="left"/>
    </xf>
    <xf numFmtId="43" fontId="5" fillId="2" borderId="0" xfId="1" applyFont="1" applyFill="1" applyAlignment="1">
      <alignment horizontal="left"/>
    </xf>
    <xf numFmtId="0" fontId="13" fillId="0" borderId="0" xfId="2" applyFont="1" applyAlignment="1">
      <alignment vertical="top" wrapText="1"/>
    </xf>
    <xf numFmtId="0" fontId="14" fillId="0" borderId="0" xfId="2" applyFont="1" applyAlignment="1">
      <alignment vertical="top"/>
    </xf>
    <xf numFmtId="0" fontId="14" fillId="0" borderId="0" xfId="2" applyFont="1" applyAlignment="1">
      <alignment vertical="top" wrapText="1"/>
    </xf>
    <xf numFmtId="0" fontId="14" fillId="0" borderId="0" xfId="2" applyFont="1"/>
    <xf numFmtId="0" fontId="15" fillId="0" borderId="0" xfId="2" applyFont="1" applyAlignment="1">
      <alignment vertical="top"/>
    </xf>
    <xf numFmtId="4" fontId="21" fillId="0" borderId="0" xfId="3" applyNumberFormat="1" applyFont="1" applyAlignment="1">
      <alignment vertical="top"/>
    </xf>
    <xf numFmtId="0" fontId="22" fillId="0" borderId="0" xfId="0" applyFont="1" applyAlignment="1">
      <alignment vertical="top"/>
    </xf>
    <xf numFmtId="0" fontId="22" fillId="0" borderId="0" xfId="0" applyFont="1" applyAlignment="1">
      <alignment vertical="top" wrapText="1"/>
    </xf>
    <xf numFmtId="3" fontId="21" fillId="0" borderId="0" xfId="0" applyNumberFormat="1" applyFont="1" applyAlignment="1">
      <alignment vertical="top"/>
    </xf>
    <xf numFmtId="0" fontId="23" fillId="0" borderId="0" xfId="0" applyFont="1" applyAlignment="1">
      <alignment vertical="top"/>
    </xf>
    <xf numFmtId="0" fontId="5" fillId="0" borderId="0" xfId="0" applyFont="1" applyAlignment="1">
      <alignment horizontal="left" vertical="top"/>
    </xf>
    <xf numFmtId="0" fontId="5" fillId="0" borderId="0" xfId="0" applyFont="1" applyAlignment="1">
      <alignment horizontal="left"/>
    </xf>
    <xf numFmtId="43" fontId="5" fillId="0" borderId="0" xfId="1" applyFont="1" applyAlignment="1">
      <alignment horizontal="left"/>
    </xf>
    <xf numFmtId="0" fontId="8" fillId="2" borderId="0" xfId="0" applyFont="1" applyFill="1" applyAlignment="1">
      <alignment horizontal="center" vertical="top"/>
    </xf>
    <xf numFmtId="0" fontId="8" fillId="2" borderId="0" xfId="0" applyFont="1" applyFill="1" applyAlignment="1">
      <alignment wrapText="1"/>
    </xf>
    <xf numFmtId="0" fontId="8" fillId="2" borderId="0" xfId="0" applyFont="1" applyFill="1"/>
    <xf numFmtId="43" fontId="8" fillId="2" borderId="0" xfId="1" applyFont="1" applyFill="1"/>
    <xf numFmtId="0" fontId="12" fillId="0" borderId="0" xfId="0" applyFont="1" applyAlignment="1">
      <alignment horizontal="center" vertical="top"/>
    </xf>
    <xf numFmtId="0" fontId="12" fillId="0" borderId="0" xfId="0" applyFont="1" applyAlignment="1">
      <alignment wrapText="1"/>
    </xf>
    <xf numFmtId="0" fontId="12" fillId="0" borderId="0" xfId="0" applyFont="1"/>
    <xf numFmtId="43" fontId="12" fillId="0" borderId="0" xfId="1" applyFont="1" applyFill="1"/>
    <xf numFmtId="49" fontId="18" fillId="0" borderId="0" xfId="0" applyNumberFormat="1" applyFont="1" applyAlignment="1">
      <alignment horizontal="left" vertical="top"/>
    </xf>
    <xf numFmtId="0" fontId="18" fillId="0" borderId="0" xfId="0" applyFont="1" applyAlignment="1">
      <alignment horizontal="left"/>
    </xf>
    <xf numFmtId="0" fontId="18" fillId="0" borderId="0" xfId="0" applyFont="1"/>
    <xf numFmtId="43" fontId="18" fillId="0" borderId="0" xfId="1" applyFont="1" applyFill="1" applyBorder="1" applyAlignment="1"/>
    <xf numFmtId="44" fontId="18" fillId="0" borderId="0" xfId="1" applyNumberFormat="1" applyFont="1" applyFill="1" applyBorder="1" applyAlignment="1"/>
    <xf numFmtId="44" fontId="2" fillId="0" borderId="0" xfId="0" applyNumberFormat="1" applyFont="1"/>
    <xf numFmtId="0" fontId="17" fillId="0" borderId="0" xfId="0" applyFont="1"/>
    <xf numFmtId="4" fontId="17" fillId="0" borderId="0" xfId="0" applyNumberFormat="1" applyFont="1"/>
    <xf numFmtId="44" fontId="18" fillId="0" borderId="0" xfId="0" applyNumberFormat="1" applyFont="1"/>
    <xf numFmtId="0" fontId="17" fillId="0" borderId="0" xfId="0" applyFont="1" applyAlignment="1">
      <alignment horizontal="center" vertical="top"/>
    </xf>
    <xf numFmtId="43" fontId="17" fillId="0" borderId="0" xfId="1" applyFont="1" applyFill="1" applyBorder="1" applyAlignment="1"/>
    <xf numFmtId="44" fontId="17" fillId="0" borderId="0" xfId="1" applyNumberFormat="1" applyFont="1" applyFill="1" applyBorder="1" applyAlignment="1"/>
    <xf numFmtId="0" fontId="18" fillId="0" borderId="0" xfId="0" applyFont="1" applyAlignment="1">
      <alignment horizontal="center" vertical="top"/>
    </xf>
    <xf numFmtId="0" fontId="18" fillId="0" borderId="2" xfId="0" applyFont="1" applyBorder="1" applyAlignment="1">
      <alignment horizontal="center" vertical="top"/>
    </xf>
    <xf numFmtId="0" fontId="18" fillId="0" borderId="2" xfId="0" applyFont="1" applyBorder="1"/>
    <xf numFmtId="43" fontId="18" fillId="0" borderId="2" xfId="1" applyFont="1" applyFill="1" applyBorder="1" applyAlignment="1"/>
    <xf numFmtId="44" fontId="18" fillId="0" borderId="2" xfId="1" applyNumberFormat="1" applyFont="1" applyFill="1" applyBorder="1" applyAlignment="1"/>
    <xf numFmtId="0" fontId="18" fillId="0" borderId="0" xfId="0" applyFont="1" applyAlignment="1">
      <alignment horizontal="left" vertical="top"/>
    </xf>
    <xf numFmtId="0" fontId="5" fillId="0" borderId="0" xfId="0" applyFont="1" applyAlignment="1">
      <alignment horizontal="center" vertical="top"/>
    </xf>
    <xf numFmtId="0" fontId="5" fillId="0" borderId="0" xfId="0" applyFont="1" applyAlignment="1">
      <alignment horizontal="justify" vertical="top"/>
    </xf>
    <xf numFmtId="0" fontId="5" fillId="0" borderId="0" xfId="0" applyFont="1" applyAlignment="1">
      <alignment horizontal="center"/>
    </xf>
    <xf numFmtId="2" fontId="5" fillId="0" borderId="0" xfId="0" applyNumberFormat="1" applyFont="1" applyAlignment="1">
      <alignment horizontal="center"/>
    </xf>
    <xf numFmtId="0" fontId="25" fillId="0" borderId="0" xfId="0" applyFont="1" applyAlignment="1">
      <alignment horizontal="center"/>
    </xf>
    <xf numFmtId="0" fontId="7" fillId="0" borderId="0" xfId="0" applyFont="1" applyAlignment="1">
      <alignment horizontal="center" vertical="top"/>
    </xf>
    <xf numFmtId="0" fontId="7" fillId="0" borderId="0" xfId="0" applyFont="1" applyAlignment="1">
      <alignment horizontal="justify" vertical="top"/>
    </xf>
    <xf numFmtId="0" fontId="7" fillId="0" borderId="0" xfId="0" applyFont="1" applyAlignment="1">
      <alignment horizontal="center"/>
    </xf>
    <xf numFmtId="2" fontId="7" fillId="0" borderId="0" xfId="0" applyNumberFormat="1" applyFont="1" applyAlignment="1">
      <alignment horizontal="center"/>
    </xf>
    <xf numFmtId="0" fontId="26" fillId="0" borderId="0" xfId="0" applyFont="1" applyAlignment="1">
      <alignment horizontal="center" vertical="top"/>
    </xf>
    <xf numFmtId="0" fontId="26" fillId="0" borderId="0" xfId="0" applyFont="1" applyAlignment="1">
      <alignment horizontal="justify" vertical="top"/>
    </xf>
    <xf numFmtId="0" fontId="27" fillId="0" borderId="0" xfId="0" applyFont="1" applyAlignment="1">
      <alignment horizontal="center" vertical="top" wrapText="1"/>
    </xf>
    <xf numFmtId="0" fontId="27" fillId="0" borderId="0" xfId="0" applyFont="1" applyAlignment="1">
      <alignment horizontal="center" vertical="top"/>
    </xf>
    <xf numFmtId="0" fontId="2" fillId="0" borderId="0" xfId="0" applyFont="1" applyAlignment="1">
      <alignment horizontal="left" vertical="top"/>
    </xf>
    <xf numFmtId="0" fontId="2" fillId="0" borderId="0" xfId="0" applyFont="1" applyAlignment="1">
      <alignment horizontal="justify" vertical="top" wrapText="1"/>
    </xf>
    <xf numFmtId="0" fontId="2" fillId="0" borderId="0" xfId="0" applyFont="1" applyAlignment="1">
      <alignment horizontal="center" wrapText="1"/>
    </xf>
    <xf numFmtId="2" fontId="2" fillId="0" borderId="0" xfId="0" applyNumberFormat="1" applyFont="1" applyAlignment="1">
      <alignment horizontal="center"/>
    </xf>
    <xf numFmtId="0" fontId="2" fillId="0" borderId="0" xfId="0" applyFont="1" applyAlignment="1">
      <alignment horizontal="center"/>
    </xf>
    <xf numFmtId="0" fontId="12" fillId="2" borderId="0" xfId="0" applyFont="1" applyFill="1" applyAlignment="1">
      <alignment horizontal="center" vertical="top"/>
    </xf>
    <xf numFmtId="0" fontId="12" fillId="2" borderId="0" xfId="0" applyFont="1" applyFill="1" applyAlignment="1">
      <alignment horizontal="justify" vertical="top"/>
    </xf>
    <xf numFmtId="0" fontId="12" fillId="2" borderId="0" xfId="0" applyFont="1" applyFill="1" applyAlignment="1">
      <alignment horizontal="center"/>
    </xf>
    <xf numFmtId="2" fontId="12" fillId="2" borderId="0" xfId="1" applyNumberFormat="1" applyFont="1" applyFill="1" applyAlignment="1" applyProtection="1">
      <alignment horizontal="center"/>
    </xf>
    <xf numFmtId="43" fontId="12" fillId="2" borderId="0" xfId="1" applyFont="1" applyFill="1" applyAlignment="1" applyProtection="1">
      <alignment horizontal="center"/>
    </xf>
    <xf numFmtId="0" fontId="8" fillId="0" borderId="0" xfId="0" applyFont="1" applyAlignment="1">
      <alignment horizontal="center" vertical="top"/>
    </xf>
    <xf numFmtId="0" fontId="8" fillId="0" borderId="0" xfId="0" applyFont="1" applyAlignment="1">
      <alignment horizontal="justify" vertical="top" wrapText="1"/>
    </xf>
    <xf numFmtId="0" fontId="8" fillId="0" borderId="0" xfId="0" applyFont="1" applyAlignment="1">
      <alignment horizontal="center"/>
    </xf>
    <xf numFmtId="2" fontId="8" fillId="0" borderId="0" xfId="1" applyNumberFormat="1" applyFont="1" applyFill="1" applyAlignment="1" applyProtection="1">
      <alignment horizontal="center"/>
    </xf>
    <xf numFmtId="43" fontId="8" fillId="0" borderId="0" xfId="1" applyFont="1" applyFill="1" applyAlignment="1" applyProtection="1">
      <alignment horizontal="center"/>
    </xf>
    <xf numFmtId="0" fontId="12" fillId="0" borderId="3" xfId="0" applyFont="1" applyBorder="1" applyAlignment="1">
      <alignment horizontal="center" vertical="top"/>
    </xf>
    <xf numFmtId="0" fontId="18" fillId="0" borderId="3" xfId="0" applyFont="1" applyBorder="1" applyAlignment="1">
      <alignment horizontal="justify" vertical="top" wrapText="1"/>
    </xf>
    <xf numFmtId="0" fontId="12" fillId="0" borderId="3" xfId="0" applyFont="1" applyBorder="1" applyAlignment="1">
      <alignment horizontal="center"/>
    </xf>
    <xf numFmtId="2" fontId="12" fillId="0" borderId="3" xfId="1" applyNumberFormat="1" applyFont="1" applyFill="1" applyBorder="1" applyAlignment="1" applyProtection="1">
      <alignment horizontal="center"/>
    </xf>
    <xf numFmtId="43" fontId="12" fillId="0" borderId="3" xfId="1" applyFont="1" applyFill="1" applyBorder="1" applyAlignment="1" applyProtection="1">
      <alignment horizontal="center"/>
    </xf>
    <xf numFmtId="2" fontId="8" fillId="0" borderId="0" xfId="1" applyNumberFormat="1" applyFont="1" applyFill="1" applyBorder="1" applyAlignment="1" applyProtection="1">
      <alignment horizontal="center"/>
    </xf>
    <xf numFmtId="43" fontId="8" fillId="0" borderId="0" xfId="1" applyFont="1" applyFill="1" applyBorder="1" applyAlignment="1" applyProtection="1">
      <alignment horizontal="center"/>
    </xf>
    <xf numFmtId="0" fontId="28" fillId="0" borderId="0" xfId="0" applyFont="1" applyAlignment="1">
      <alignment horizontal="center" vertical="top"/>
    </xf>
    <xf numFmtId="0" fontId="17" fillId="0" borderId="0" xfId="0" applyFont="1" applyAlignment="1">
      <alignment horizontal="justify" vertical="top" wrapText="1"/>
    </xf>
    <xf numFmtId="0" fontId="28" fillId="0" borderId="0" xfId="0" applyFont="1" applyAlignment="1">
      <alignment horizontal="center"/>
    </xf>
    <xf numFmtId="43" fontId="28" fillId="0" borderId="0" xfId="1" applyFont="1" applyAlignment="1">
      <alignment horizontal="center" wrapText="1"/>
    </xf>
    <xf numFmtId="164" fontId="28" fillId="0" borderId="0" xfId="1" applyNumberFormat="1" applyFont="1" applyAlignment="1" applyProtection="1">
      <alignment horizontal="right"/>
      <protection locked="0"/>
    </xf>
    <xf numFmtId="44" fontId="28" fillId="0" borderId="0" xfId="1" applyNumberFormat="1" applyFont="1" applyAlignment="1" applyProtection="1">
      <alignment horizontal="right"/>
    </xf>
    <xf numFmtId="0" fontId="28" fillId="0" borderId="0" xfId="0" applyFont="1" applyAlignment="1">
      <alignment horizontal="right" vertical="top"/>
    </xf>
    <xf numFmtId="49" fontId="28" fillId="0" borderId="0" xfId="0" applyNumberFormat="1" applyFont="1" applyAlignment="1">
      <alignment horizontal="justify" vertical="top" wrapText="1"/>
    </xf>
    <xf numFmtId="43" fontId="12" fillId="0" borderId="0" xfId="1" applyFont="1" applyFill="1" applyBorder="1" applyAlignment="1" applyProtection="1">
      <alignment horizontal="right"/>
      <protection locked="0"/>
    </xf>
    <xf numFmtId="49" fontId="29" fillId="0" borderId="0" xfId="0" applyNumberFormat="1" applyFont="1" applyAlignment="1">
      <alignment horizontal="justify" vertical="top" wrapText="1"/>
    </xf>
    <xf numFmtId="0" fontId="27" fillId="0" borderId="0" xfId="0" applyFont="1" applyAlignment="1">
      <alignment horizontal="center"/>
    </xf>
    <xf numFmtId="43" fontId="27" fillId="0" borderId="0" xfId="1" applyFont="1" applyAlignment="1" applyProtection="1">
      <alignment horizontal="center"/>
    </xf>
    <xf numFmtId="164" fontId="27" fillId="0" borderId="0" xfId="1" applyNumberFormat="1" applyFont="1" applyAlignment="1" applyProtection="1">
      <alignment horizontal="right"/>
      <protection locked="0"/>
    </xf>
    <xf numFmtId="44" fontId="27" fillId="0" borderId="0" xfId="1" applyNumberFormat="1" applyFont="1" applyAlignment="1" applyProtection="1">
      <alignment horizontal="right"/>
    </xf>
    <xf numFmtId="2" fontId="12" fillId="0" borderId="3" xfId="1" applyNumberFormat="1" applyFont="1" applyBorder="1" applyAlignment="1" applyProtection="1">
      <alignment horizontal="center"/>
    </xf>
    <xf numFmtId="43" fontId="12" fillId="0" borderId="3" xfId="1" applyFont="1" applyBorder="1" applyAlignment="1" applyProtection="1">
      <alignment horizontal="right"/>
    </xf>
    <xf numFmtId="44" fontId="12" fillId="0" borderId="3" xfId="1" applyNumberFormat="1" applyFont="1" applyBorder="1" applyAlignment="1" applyProtection="1">
      <alignment horizontal="right"/>
    </xf>
    <xf numFmtId="49" fontId="12" fillId="0" borderId="0" xfId="0" applyNumberFormat="1" applyFont="1" applyAlignment="1">
      <alignment horizontal="justify" vertical="top" wrapText="1"/>
    </xf>
    <xf numFmtId="0" fontId="5" fillId="0" borderId="0" xfId="0" applyFont="1" applyAlignment="1">
      <alignment horizontal="center" vertical="top" wrapText="1"/>
    </xf>
    <xf numFmtId="0" fontId="26" fillId="0" borderId="0" xfId="0" applyFont="1" applyAlignment="1">
      <alignment horizontal="center" vertical="top" wrapText="1"/>
    </xf>
    <xf numFmtId="49" fontId="30" fillId="0" borderId="0" xfId="0" applyNumberFormat="1" applyFont="1" applyAlignment="1">
      <alignment horizontal="justify" vertical="top" wrapText="1"/>
    </xf>
    <xf numFmtId="0" fontId="12" fillId="0" borderId="3" xfId="0" applyFont="1" applyBorder="1" applyAlignment="1">
      <alignment horizontal="center" vertical="top" wrapText="1"/>
    </xf>
    <xf numFmtId="0" fontId="12" fillId="0" borderId="0" xfId="0" applyFont="1" applyAlignment="1">
      <alignment horizontal="justify" vertical="top" wrapText="1"/>
    </xf>
    <xf numFmtId="0" fontId="28" fillId="0" borderId="0" xfId="0" applyFont="1" applyAlignment="1">
      <alignment horizontal="justify" vertical="top" wrapText="1"/>
    </xf>
    <xf numFmtId="43" fontId="28" fillId="0" borderId="0" xfId="1" applyFont="1" applyFill="1" applyAlignment="1">
      <alignment horizontal="center" wrapText="1"/>
    </xf>
    <xf numFmtId="164" fontId="28" fillId="0" borderId="0" xfId="1" applyNumberFormat="1" applyFont="1" applyAlignment="1" applyProtection="1">
      <alignment horizontal="right"/>
    </xf>
    <xf numFmtId="43" fontId="28" fillId="0" borderId="0" xfId="1" applyFont="1" applyAlignment="1">
      <alignment wrapText="1"/>
    </xf>
    <xf numFmtId="43" fontId="12" fillId="0" borderId="0" xfId="1" applyFont="1" applyFill="1" applyBorder="1" applyAlignment="1" applyProtection="1">
      <alignment horizontal="center"/>
      <protection locked="0"/>
    </xf>
    <xf numFmtId="44" fontId="12" fillId="0" borderId="0" xfId="1" applyNumberFormat="1" applyFont="1" applyFill="1" applyBorder="1" applyAlignment="1" applyProtection="1">
      <alignment horizontal="center"/>
    </xf>
    <xf numFmtId="43" fontId="12" fillId="0" borderId="3" xfId="1" applyFont="1" applyBorder="1" applyAlignment="1" applyProtection="1">
      <alignment horizontal="center"/>
    </xf>
    <xf numFmtId="0" fontId="2" fillId="0" borderId="0" xfId="0" applyFont="1" applyAlignment="1">
      <alignment horizontal="justify" vertical="top"/>
    </xf>
    <xf numFmtId="0" fontId="24" fillId="0" borderId="0" xfId="0" applyFont="1" applyAlignment="1">
      <alignment horizontal="justify" vertical="top" wrapText="1"/>
    </xf>
    <xf numFmtId="0" fontId="31" fillId="0" borderId="0" xfId="0" applyFont="1" applyAlignment="1">
      <alignment horizontal="justify" vertical="top" wrapText="1"/>
    </xf>
    <xf numFmtId="49" fontId="32" fillId="0" borderId="0" xfId="0" applyNumberFormat="1" applyFont="1" applyAlignment="1">
      <alignment horizontal="justify" vertical="top" wrapText="1"/>
    </xf>
    <xf numFmtId="49" fontId="24" fillId="0" borderId="0" xfId="0" applyNumberFormat="1" applyFont="1" applyAlignment="1">
      <alignment horizontal="justify" vertical="top" wrapText="1"/>
    </xf>
    <xf numFmtId="0" fontId="17" fillId="0" borderId="0" xfId="0" applyFont="1" applyAlignment="1">
      <alignment horizontal="left" vertical="top" wrapText="1"/>
    </xf>
    <xf numFmtId="164" fontId="28" fillId="0" borderId="0" xfId="1" applyNumberFormat="1" applyFont="1" applyFill="1" applyAlignment="1" applyProtection="1">
      <alignment horizontal="right"/>
      <protection locked="0"/>
    </xf>
    <xf numFmtId="44" fontId="28" fillId="0" borderId="0" xfId="1" applyNumberFormat="1" applyFont="1" applyFill="1" applyAlignment="1" applyProtection="1">
      <alignment horizontal="right"/>
    </xf>
    <xf numFmtId="0" fontId="24" fillId="0" borderId="0" xfId="0" applyFont="1" applyAlignment="1">
      <alignment horizontal="left" vertical="top" wrapText="1"/>
    </xf>
    <xf numFmtId="0" fontId="28" fillId="0" borderId="0" xfId="0" applyFont="1" applyAlignment="1">
      <alignment horizontal="left" vertical="top" wrapText="1"/>
    </xf>
    <xf numFmtId="0" fontId="3" fillId="0" borderId="0" xfId="0" applyFont="1" applyAlignment="1">
      <alignment horizontal="left" vertical="top" wrapText="1"/>
    </xf>
    <xf numFmtId="0" fontId="4" fillId="0" borderId="0" xfId="0" applyFont="1" applyAlignment="1">
      <alignment horizontal="left" wrapText="1"/>
    </xf>
    <xf numFmtId="0" fontId="4" fillId="0" borderId="0" xfId="0" applyFont="1" applyAlignment="1">
      <alignment wrapText="1"/>
    </xf>
    <xf numFmtId="0" fontId="9" fillId="0" borderId="0" xfId="2" applyFont="1" applyAlignment="1">
      <alignment horizontal="left" vertical="top" wrapText="1"/>
    </xf>
    <xf numFmtId="0" fontId="12" fillId="0" borderId="0" xfId="0" applyFont="1" applyAlignment="1">
      <alignment horizontal="left" vertical="top" wrapText="1"/>
    </xf>
    <xf numFmtId="0" fontId="10" fillId="0" borderId="0" xfId="2" applyFont="1" applyAlignment="1">
      <alignment horizontal="left" vertical="top" wrapText="1"/>
    </xf>
    <xf numFmtId="3" fontId="17" fillId="0" borderId="0" xfId="0" applyNumberFormat="1" applyFont="1" applyAlignment="1">
      <alignment horizontal="justify" vertical="top" wrapText="1"/>
    </xf>
    <xf numFmtId="0" fontId="19" fillId="0" borderId="0" xfId="0" applyFont="1" applyAlignment="1">
      <alignment horizontal="justify" vertical="top" wrapText="1"/>
    </xf>
    <xf numFmtId="0" fontId="18" fillId="0" borderId="0" xfId="0" applyFont="1" applyAlignment="1">
      <alignment horizontal="justify" vertical="top" wrapText="1"/>
    </xf>
    <xf numFmtId="4" fontId="17" fillId="0" borderId="0" xfId="3" applyNumberFormat="1" applyFont="1" applyAlignment="1">
      <alignment horizontal="justify" vertical="top" wrapText="1"/>
    </xf>
    <xf numFmtId="0" fontId="17" fillId="0" borderId="0" xfId="0" applyFont="1" applyAlignment="1">
      <alignment horizontal="justify" vertical="top" wrapText="1"/>
    </xf>
    <xf numFmtId="0" fontId="25" fillId="0" borderId="0" xfId="0" applyFont="1" applyAlignment="1">
      <alignment horizontal="center"/>
    </xf>
    <xf numFmtId="49" fontId="28" fillId="0" borderId="0" xfId="0" applyNumberFormat="1" applyFont="1" applyAlignment="1">
      <alignment horizontal="justify" vertical="top" wrapText="1"/>
    </xf>
    <xf numFmtId="49" fontId="12" fillId="0" borderId="0" xfId="0" applyNumberFormat="1" applyFont="1" applyAlignment="1">
      <alignment horizontal="justify" vertical="top" wrapText="1"/>
    </xf>
    <xf numFmtId="43" fontId="18" fillId="0" borderId="0" xfId="1" applyFont="1" applyFill="1" applyBorder="1" applyAlignment="1">
      <alignment horizontal="right"/>
    </xf>
    <xf numFmtId="165" fontId="18" fillId="0" borderId="0" xfId="1" applyNumberFormat="1" applyFont="1" applyFill="1" applyBorder="1" applyAlignment="1"/>
  </cellXfs>
  <cellStyles count="4">
    <cellStyle name="Navadno" xfId="0" builtinId="0"/>
    <cellStyle name="Navadno 2" xfId="2" xr:uid="{00000000-0005-0000-0000-000001000000}"/>
    <cellStyle name="Normal 6" xfId="3" xr:uid="{00000000-0005-0000-0000-000002000000}"/>
    <cellStyle name="Vejica" xfId="1" builtinId="3"/>
  </cellStyles>
  <dxfs count="0"/>
  <tableStyles count="0" defaultTableStyle="TableStyleMedium2" defaultPivotStyle="PivotStyleLight16"/>
  <colors>
    <mruColors>
      <color rgb="FF95410D"/>
      <color rgb="FFD35C13"/>
      <color rgb="FFEB6B1D"/>
      <color rgb="FFEF894B"/>
      <color rgb="FFF198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ris\Desktop\VZORCI\vzorec_POPIS_SP%20Konjice_ES%20cesta%20na%20Roglo%2021_Zre&#402;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VA STRAN"/>
      <sheetName val="SPLOŠNE ZAHTEVE IN DOLOČILA"/>
      <sheetName val="REKAPITULACIJA"/>
      <sheetName val="REK G."/>
      <sheetName val="A.1 PREDDELA"/>
      <sheetName val="A.2 ODSTRAN DELA"/>
      <sheetName val="REK O."/>
      <sheetName val="B.1 FASADERSKA DELA"/>
      <sheetName val="B.2 OSTALO"/>
    </sheetNames>
    <sheetDataSet>
      <sheetData sheetId="0"/>
      <sheetData sheetId="1"/>
      <sheetData sheetId="2"/>
      <sheetData sheetId="3">
        <row r="14">
          <cell r="B14"/>
        </row>
      </sheetData>
      <sheetData sheetId="4"/>
      <sheetData sheetId="5"/>
      <sheetData sheetId="6">
        <row r="14">
          <cell r="B14"/>
        </row>
      </sheetData>
      <sheetData sheetId="7"/>
      <sheetData sheetId="8"/>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G52"/>
  <sheetViews>
    <sheetView view="pageLayout" topLeftCell="A2" zoomScaleNormal="148" workbookViewId="0">
      <selection activeCell="G28" sqref="G28"/>
    </sheetView>
  </sheetViews>
  <sheetFormatPr defaultColWidth="11.5703125" defaultRowHeight="15"/>
  <cols>
    <col min="2" max="2" width="13.85546875" customWidth="1"/>
    <col min="7" max="7" width="13.28515625" customWidth="1"/>
  </cols>
  <sheetData>
    <row r="4" spans="1:7" s="3" customFormat="1" ht="16.5">
      <c r="A4" s="1"/>
      <c r="B4" s="2"/>
      <c r="C4" s="2"/>
      <c r="D4" s="2"/>
      <c r="E4" s="2"/>
      <c r="F4" s="2"/>
      <c r="G4" s="2"/>
    </row>
    <row r="5" spans="1:7" s="4" customFormat="1" ht="18" customHeight="1">
      <c r="A5" s="139" t="s">
        <v>0</v>
      </c>
      <c r="B5" s="140"/>
      <c r="C5" s="141"/>
      <c r="E5" s="5"/>
      <c r="F5" s="21"/>
      <c r="G5" s="21"/>
    </row>
    <row r="6" spans="1:7" s="4" customFormat="1" ht="18" customHeight="1">
      <c r="A6" s="141"/>
      <c r="B6" s="141"/>
      <c r="C6" s="141"/>
      <c r="E6" s="5"/>
      <c r="F6" s="21"/>
      <c r="G6" s="21"/>
    </row>
    <row r="7" spans="1:7" s="4" customFormat="1" ht="18" customHeight="1">
      <c r="A7" s="141"/>
      <c r="B7" s="141"/>
      <c r="C7" s="141"/>
      <c r="E7" s="5"/>
      <c r="F7" s="21"/>
      <c r="G7" s="21"/>
    </row>
    <row r="8" spans="1:7" s="6" customFormat="1" ht="18" customHeight="1">
      <c r="A8" s="141"/>
      <c r="B8" s="141"/>
      <c r="C8" s="141"/>
      <c r="E8" s="5"/>
      <c r="F8" s="21"/>
      <c r="G8" s="21"/>
    </row>
    <row r="9" spans="1:7" s="23" customFormat="1" ht="18">
      <c r="A9" s="22" t="s">
        <v>8</v>
      </c>
      <c r="B9" s="22"/>
      <c r="D9" s="24"/>
      <c r="E9" s="24"/>
      <c r="F9" s="24"/>
    </row>
    <row r="10" spans="1:7" s="7" customFormat="1" ht="16.5">
      <c r="A10" s="8"/>
      <c r="B10" s="9"/>
      <c r="C10" s="10"/>
      <c r="D10" s="11"/>
      <c r="E10" s="11"/>
      <c r="F10" s="11"/>
    </row>
    <row r="11" spans="1:7" s="7" customFormat="1" ht="16.5">
      <c r="A11" s="8"/>
      <c r="B11" s="9"/>
      <c r="C11" s="10"/>
      <c r="D11" s="11"/>
      <c r="E11" s="11"/>
      <c r="F11" s="11"/>
    </row>
    <row r="12" spans="1:7" s="3" customFormat="1" ht="16.5">
      <c r="A12" s="12" t="s">
        <v>1</v>
      </c>
      <c r="B12" s="13"/>
      <c r="C12" s="14" t="s">
        <v>111</v>
      </c>
      <c r="D12" s="15"/>
      <c r="F12" s="15"/>
    </row>
    <row r="13" spans="1:7" s="3" customFormat="1" ht="13.9" customHeight="1">
      <c r="A13" s="16"/>
      <c r="B13" s="14"/>
      <c r="C13" s="14" t="s">
        <v>112</v>
      </c>
      <c r="D13" s="15"/>
      <c r="E13" s="15"/>
      <c r="F13" s="15"/>
    </row>
    <row r="14" spans="1:7" s="3" customFormat="1" ht="13.9" customHeight="1">
      <c r="A14" s="16"/>
      <c r="B14" s="14"/>
      <c r="C14" s="14" t="s">
        <v>98</v>
      </c>
      <c r="D14" s="15"/>
      <c r="E14" s="15"/>
      <c r="F14" s="15"/>
    </row>
    <row r="15" spans="1:7" s="3" customFormat="1" ht="13.9" customHeight="1">
      <c r="A15" s="16"/>
      <c r="B15" s="14"/>
      <c r="C15" s="14"/>
      <c r="D15" s="15"/>
      <c r="E15" s="15"/>
      <c r="F15" s="15"/>
    </row>
    <row r="16" spans="1:7" s="3" customFormat="1" ht="16.5">
      <c r="A16" s="12" t="s">
        <v>9</v>
      </c>
      <c r="B16" s="13"/>
      <c r="C16" s="14" t="s">
        <v>99</v>
      </c>
      <c r="D16" s="15"/>
      <c r="F16" s="15"/>
    </row>
    <row r="17" spans="1:7" s="3" customFormat="1" ht="13.9" customHeight="1">
      <c r="A17" s="16"/>
      <c r="B17" s="14"/>
      <c r="C17" s="14" t="s">
        <v>100</v>
      </c>
      <c r="D17" s="15"/>
      <c r="E17" s="15"/>
      <c r="F17" s="15"/>
    </row>
    <row r="18" spans="1:7" s="3" customFormat="1" ht="13.9" customHeight="1">
      <c r="A18" s="16"/>
      <c r="B18" s="14"/>
      <c r="C18" s="14" t="s">
        <v>98</v>
      </c>
      <c r="D18" s="15"/>
      <c r="E18" s="15"/>
      <c r="F18" s="15"/>
    </row>
    <row r="19" spans="1:7" s="3" customFormat="1" ht="13.9" customHeight="1">
      <c r="A19" s="16"/>
      <c r="B19" s="14"/>
      <c r="C19" s="14"/>
      <c r="D19" s="15"/>
      <c r="E19" s="15"/>
      <c r="F19" s="15"/>
    </row>
    <row r="20" spans="1:7" s="3" customFormat="1" ht="16.5">
      <c r="A20" s="12" t="s">
        <v>2</v>
      </c>
      <c r="B20" s="14"/>
      <c r="C20" s="14" t="s">
        <v>10</v>
      </c>
      <c r="D20" s="15"/>
      <c r="E20" s="15"/>
      <c r="F20" s="15"/>
    </row>
    <row r="21" spans="1:7" s="3" customFormat="1" ht="16.5">
      <c r="A21" s="16"/>
      <c r="B21" s="14"/>
      <c r="C21" s="14"/>
      <c r="D21" s="15"/>
      <c r="E21" s="15"/>
      <c r="F21" s="15"/>
    </row>
    <row r="22" spans="1:7" s="3" customFormat="1" ht="33.950000000000003" customHeight="1">
      <c r="A22" s="12" t="s">
        <v>3</v>
      </c>
      <c r="B22" s="14"/>
      <c r="C22" s="142" t="s">
        <v>113</v>
      </c>
      <c r="D22" s="142"/>
      <c r="E22" s="142"/>
      <c r="F22" s="142"/>
      <c r="G22" s="142"/>
    </row>
    <row r="23" spans="1:7" s="3" customFormat="1" ht="16.5">
      <c r="A23" s="16"/>
      <c r="B23" s="14"/>
      <c r="C23" s="17"/>
      <c r="D23" s="17"/>
      <c r="E23" s="17"/>
      <c r="F23" s="17"/>
    </row>
    <row r="24" spans="1:7" s="3" customFormat="1" ht="32.85" customHeight="1">
      <c r="A24" s="12" t="s">
        <v>4</v>
      </c>
      <c r="B24" s="14"/>
      <c r="C24" s="144" t="s">
        <v>12</v>
      </c>
      <c r="D24" s="144"/>
      <c r="E24" s="144"/>
      <c r="F24" s="144"/>
      <c r="G24" s="144"/>
    </row>
    <row r="25" spans="1:7" s="3" customFormat="1" ht="16.5">
      <c r="A25" s="16"/>
      <c r="B25" s="14"/>
      <c r="C25" s="17"/>
      <c r="D25" s="17"/>
      <c r="E25" s="17"/>
      <c r="F25" s="17"/>
    </row>
    <row r="26" spans="1:7" s="3" customFormat="1" ht="16.5">
      <c r="A26" s="12" t="s">
        <v>5</v>
      </c>
      <c r="B26" s="14"/>
      <c r="C26" s="18" t="s">
        <v>114</v>
      </c>
      <c r="D26" s="15"/>
      <c r="E26" s="15"/>
      <c r="F26" s="15"/>
    </row>
    <row r="27" spans="1:7" s="3" customFormat="1" ht="16.5">
      <c r="A27" s="16"/>
      <c r="B27" s="7"/>
      <c r="C27" s="14"/>
      <c r="D27" s="15"/>
      <c r="E27" s="15"/>
      <c r="F27" s="15"/>
    </row>
    <row r="28" spans="1:7" s="3" customFormat="1" ht="16.5">
      <c r="A28" s="12" t="s">
        <v>6</v>
      </c>
      <c r="B28" s="14"/>
      <c r="C28" s="14" t="s">
        <v>115</v>
      </c>
      <c r="D28" s="15"/>
      <c r="E28" s="15"/>
      <c r="F28" s="15"/>
    </row>
    <row r="29" spans="1:7" s="3" customFormat="1" ht="16.5">
      <c r="A29" s="16"/>
      <c r="B29" s="14"/>
      <c r="C29" s="14"/>
      <c r="D29" s="15"/>
      <c r="E29" s="15"/>
      <c r="F29" s="15"/>
    </row>
    <row r="30" spans="1:7" s="3" customFormat="1" ht="16.5">
      <c r="A30" s="12" t="s">
        <v>7</v>
      </c>
      <c r="B30" s="14"/>
      <c r="C30" s="14" t="s">
        <v>116</v>
      </c>
      <c r="D30" s="15"/>
      <c r="E30" s="15"/>
      <c r="F30" s="15"/>
    </row>
    <row r="31" spans="1:7" s="3" customFormat="1" ht="16.5">
      <c r="A31" s="16"/>
      <c r="B31" s="14"/>
      <c r="C31" s="14"/>
      <c r="D31" s="15"/>
      <c r="E31" s="15"/>
      <c r="F31" s="15"/>
    </row>
    <row r="32" spans="1:7" s="3" customFormat="1" ht="16.5">
      <c r="A32" s="12" t="s">
        <v>11</v>
      </c>
      <c r="B32" s="14"/>
      <c r="C32" s="14" t="s">
        <v>85</v>
      </c>
      <c r="D32" s="15"/>
      <c r="E32" s="15"/>
      <c r="F32" s="15"/>
    </row>
    <row r="33" spans="1:7" s="3" customFormat="1" ht="16.5">
      <c r="A33" s="16"/>
      <c r="B33" s="19"/>
      <c r="C33" s="14"/>
      <c r="D33" s="15"/>
      <c r="E33" s="15"/>
      <c r="F33" s="15"/>
    </row>
    <row r="34" spans="1:7" s="3" customFormat="1" ht="16.5">
      <c r="A34" s="8"/>
      <c r="B34" s="14"/>
      <c r="C34" s="14"/>
      <c r="D34" s="15"/>
      <c r="E34" s="15"/>
      <c r="F34" s="15"/>
    </row>
    <row r="35" spans="1:7" s="3" customFormat="1" ht="16.5">
      <c r="A35" s="143"/>
      <c r="B35" s="143"/>
      <c r="C35" s="143"/>
      <c r="D35" s="143"/>
      <c r="E35" s="143"/>
      <c r="F35" s="143"/>
      <c r="G35" s="143"/>
    </row>
    <row r="36" spans="1:7" s="3" customFormat="1" ht="16.5">
      <c r="A36" s="143"/>
      <c r="B36" s="143"/>
      <c r="C36" s="143"/>
      <c r="D36" s="143"/>
      <c r="E36" s="143"/>
      <c r="F36" s="143"/>
      <c r="G36" s="143"/>
    </row>
    <row r="37" spans="1:7" s="3" customFormat="1" ht="16.5">
      <c r="A37" s="143"/>
      <c r="B37" s="143"/>
      <c r="C37" s="143"/>
      <c r="D37" s="143"/>
      <c r="E37" s="143"/>
      <c r="F37" s="143"/>
      <c r="G37" s="143"/>
    </row>
    <row r="38" spans="1:7" s="3" customFormat="1" ht="16.5">
      <c r="A38" s="20"/>
    </row>
    <row r="39" spans="1:7" s="3" customFormat="1" ht="16.5">
      <c r="A39" s="20"/>
    </row>
    <row r="40" spans="1:7" s="3" customFormat="1" ht="16.5">
      <c r="A40" s="20"/>
    </row>
    <row r="41" spans="1:7" s="3" customFormat="1" ht="16.5">
      <c r="A41" s="20"/>
    </row>
    <row r="42" spans="1:7" s="3" customFormat="1" ht="17.100000000000001" customHeight="1">
      <c r="A42" s="143" t="s">
        <v>76</v>
      </c>
      <c r="B42" s="143"/>
      <c r="C42" s="143"/>
      <c r="D42" s="143"/>
      <c r="E42" s="143"/>
      <c r="F42" s="143"/>
      <c r="G42" s="143"/>
    </row>
    <row r="43" spans="1:7" s="3" customFormat="1" ht="17.100000000000001" customHeight="1">
      <c r="A43" s="143"/>
      <c r="B43" s="143"/>
      <c r="C43" s="143"/>
      <c r="D43" s="143"/>
      <c r="E43" s="143"/>
      <c r="F43" s="143"/>
      <c r="G43" s="143"/>
    </row>
    <row r="44" spans="1:7" s="3" customFormat="1" ht="17.100000000000001" customHeight="1">
      <c r="A44" s="143"/>
      <c r="B44" s="143"/>
      <c r="C44" s="143"/>
      <c r="D44" s="143"/>
      <c r="E44" s="143"/>
      <c r="F44" s="143"/>
      <c r="G44" s="143"/>
    </row>
    <row r="45" spans="1:7" s="3" customFormat="1" ht="16.5">
      <c r="A45" s="20"/>
    </row>
    <row r="46" spans="1:7" s="3" customFormat="1" ht="16.5">
      <c r="A46" s="20"/>
    </row>
    <row r="47" spans="1:7" s="3" customFormat="1" ht="16.5">
      <c r="A47" s="20"/>
    </row>
    <row r="48" spans="1:7" s="3" customFormat="1" ht="16.5">
      <c r="A48" s="20"/>
    </row>
    <row r="49" spans="1:7" s="3" customFormat="1" ht="16.5">
      <c r="A49" s="143"/>
      <c r="B49" s="143"/>
      <c r="C49" s="143"/>
      <c r="D49" s="143"/>
      <c r="E49" s="143"/>
      <c r="F49" s="143"/>
      <c r="G49" s="143"/>
    </row>
    <row r="50" spans="1:7" s="3" customFormat="1" ht="16.5">
      <c r="A50" s="143"/>
      <c r="B50" s="143"/>
      <c r="C50" s="143"/>
      <c r="D50" s="143"/>
      <c r="E50" s="143"/>
      <c r="F50" s="143"/>
      <c r="G50" s="143"/>
    </row>
    <row r="51" spans="1:7" s="3" customFormat="1" ht="10.5" customHeight="1">
      <c r="A51" s="143"/>
      <c r="B51" s="143"/>
      <c r="C51" s="143"/>
      <c r="D51" s="143"/>
      <c r="E51" s="143"/>
      <c r="F51" s="143"/>
      <c r="G51" s="143"/>
    </row>
    <row r="52" spans="1:7" s="3" customFormat="1" ht="16.5">
      <c r="A52" s="20"/>
    </row>
  </sheetData>
  <mergeCells count="6">
    <mergeCell ref="A5:C8"/>
    <mergeCell ref="C22:G22"/>
    <mergeCell ref="A49:G51"/>
    <mergeCell ref="C24:G24"/>
    <mergeCell ref="A35:G37"/>
    <mergeCell ref="A42:G44"/>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 xml:space="preserve">&amp;L&amp;"Swis721 LtCn BT,Light"&amp;9PROJEKTANTSKI POPIS DEL   št. projekta: 231262/2023-PZI  ENERGETSKA SANACIJA OBJEKTA Mestni trg 15 v Slovenskih Konjicah&amp;"Arial Narrow,Standard"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F13"/>
  <sheetViews>
    <sheetView view="pageLayout" zoomScaleNormal="100" workbookViewId="0">
      <selection activeCell="B13" sqref="B13:C13"/>
    </sheetView>
  </sheetViews>
  <sheetFormatPr defaultColWidth="9.140625" defaultRowHeight="12.75"/>
  <cols>
    <col min="1" max="1" width="3.5703125" style="26" bestFit="1" customWidth="1"/>
    <col min="2" max="2" width="73.28515625" style="27" customWidth="1"/>
    <col min="3" max="16384" width="9.140625" style="28"/>
  </cols>
  <sheetData>
    <row r="2" spans="1:6" ht="23.25">
      <c r="A2" s="29"/>
      <c r="B2" s="25" t="s">
        <v>13</v>
      </c>
    </row>
    <row r="4" spans="1:6" ht="57" customHeight="1">
      <c r="B4" s="148" t="s">
        <v>77</v>
      </c>
      <c r="C4" s="148"/>
      <c r="D4" s="30"/>
      <c r="E4" s="30"/>
      <c r="F4" s="30"/>
    </row>
    <row r="5" spans="1:6" ht="29.25" customHeight="1">
      <c r="B5" s="146" t="s">
        <v>14</v>
      </c>
      <c r="C5" s="146"/>
      <c r="D5" s="31"/>
      <c r="E5" s="31"/>
      <c r="F5" s="31"/>
    </row>
    <row r="6" spans="1:6" ht="102" customHeight="1">
      <c r="B6" s="146" t="s">
        <v>78</v>
      </c>
      <c r="C6" s="146"/>
      <c r="D6" s="32"/>
      <c r="E6" s="32"/>
      <c r="F6" s="32"/>
    </row>
    <row r="7" spans="1:6" ht="63.75" customHeight="1">
      <c r="B7" s="149" t="s">
        <v>79</v>
      </c>
      <c r="C7" s="146"/>
      <c r="D7" s="31"/>
      <c r="E7" s="31"/>
      <c r="F7" s="31"/>
    </row>
    <row r="8" spans="1:6" ht="51" customHeight="1">
      <c r="B8" s="145" t="s">
        <v>80</v>
      </c>
      <c r="C8" s="145"/>
      <c r="D8" s="33"/>
      <c r="E8" s="33"/>
      <c r="F8" s="33"/>
    </row>
    <row r="9" spans="1:6" ht="40.5" customHeight="1">
      <c r="B9" s="145" t="s">
        <v>15</v>
      </c>
      <c r="C9" s="145"/>
      <c r="D9" s="33"/>
      <c r="E9" s="33"/>
      <c r="F9" s="33"/>
    </row>
    <row r="10" spans="1:6" ht="38.25" customHeight="1">
      <c r="B10" s="145" t="s">
        <v>16</v>
      </c>
      <c r="C10" s="145"/>
      <c r="D10" s="33"/>
      <c r="E10" s="33"/>
      <c r="F10" s="33"/>
    </row>
    <row r="11" spans="1:6" ht="76.5" customHeight="1">
      <c r="B11" s="146" t="s">
        <v>81</v>
      </c>
      <c r="C11" s="146"/>
      <c r="D11" s="31"/>
      <c r="E11" s="31"/>
      <c r="F11" s="31"/>
    </row>
    <row r="12" spans="1:6" ht="48.75" customHeight="1">
      <c r="B12" s="146" t="s">
        <v>82</v>
      </c>
      <c r="C12" s="146"/>
      <c r="D12" s="31"/>
      <c r="E12" s="31"/>
      <c r="F12" s="31"/>
    </row>
    <row r="13" spans="1:6" ht="89.25" customHeight="1">
      <c r="B13" s="147" t="s">
        <v>83</v>
      </c>
      <c r="C13" s="147"/>
      <c r="D13" s="34"/>
      <c r="E13" s="34"/>
      <c r="F13" s="34"/>
    </row>
  </sheetData>
  <mergeCells count="10">
    <mergeCell ref="B10:C10"/>
    <mergeCell ref="B11:C11"/>
    <mergeCell ref="B12:C12"/>
    <mergeCell ref="B13:C13"/>
    <mergeCell ref="B4:C4"/>
    <mergeCell ref="B5:C5"/>
    <mergeCell ref="B6:C6"/>
    <mergeCell ref="B7:C7"/>
    <mergeCell ref="B8:C8"/>
    <mergeCell ref="B9:C9"/>
  </mergeCells>
  <pageMargins left="0.70866141732283472" right="0.70866141732283472" top="0.9055118110236221" bottom="0.74803149606299213" header="0.31496062992125984" footer="0.31496062992125984"/>
  <pageSetup paperSize="9" fitToHeight="0" orientation="portrait" r:id="rId1"/>
  <headerFooter>
    <oddHeader>&amp;R&amp;G</oddHeader>
    <oddFooter>&amp;L&amp;"Swis721 LtCn BT,Light"&amp;9PROJEKTANTSKI POPIS DEL   št. projekta: 231262/2023-PZI  ENERGETSKA SANACIJA OBJEKTA Mestni trg 15 v Slovenskih Konjicah&amp;R&amp;9 2</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4:G52"/>
  <sheetViews>
    <sheetView tabSelected="1" view="pageLayout" topLeftCell="A7" zoomScaleNormal="148" workbookViewId="0">
      <selection activeCell="F17" sqref="F17"/>
    </sheetView>
  </sheetViews>
  <sheetFormatPr defaultColWidth="11.5703125" defaultRowHeight="15"/>
  <cols>
    <col min="1" max="1" width="5.7109375" customWidth="1"/>
    <col min="2" max="2" width="40" customWidth="1"/>
    <col min="3" max="3" width="4.42578125" customWidth="1"/>
    <col min="4" max="4" width="7.5703125" customWidth="1"/>
    <col min="5" max="5" width="10.5703125" customWidth="1"/>
    <col min="6" max="6" width="15" customWidth="1"/>
    <col min="7" max="7" width="5.7109375" customWidth="1"/>
  </cols>
  <sheetData>
    <row r="4" spans="1:7" s="3" customFormat="1" ht="16.5">
      <c r="A4" s="1"/>
      <c r="B4" s="2"/>
      <c r="C4" s="2"/>
      <c r="D4" s="2"/>
      <c r="E4" s="2"/>
      <c r="F4" s="2"/>
      <c r="G4" s="2"/>
    </row>
    <row r="5" spans="1:7" s="4" customFormat="1" ht="18" customHeight="1">
      <c r="A5" s="139" t="s">
        <v>0</v>
      </c>
      <c r="B5" s="140"/>
      <c r="C5" s="141"/>
      <c r="E5" s="5"/>
      <c r="F5" s="21"/>
      <c r="G5" s="21"/>
    </row>
    <row r="6" spans="1:7" s="4" customFormat="1" ht="18" customHeight="1">
      <c r="A6" s="141"/>
      <c r="B6" s="141"/>
      <c r="C6" s="141"/>
      <c r="E6" s="5"/>
      <c r="F6" s="21"/>
      <c r="G6" s="21"/>
    </row>
    <row r="7" spans="1:7" s="4" customFormat="1" ht="18" customHeight="1">
      <c r="A7" s="141"/>
      <c r="B7" s="141"/>
      <c r="C7" s="141"/>
      <c r="E7" s="5"/>
      <c r="F7" s="21"/>
      <c r="G7" s="21"/>
    </row>
    <row r="8" spans="1:7" s="6" customFormat="1" ht="18" customHeight="1">
      <c r="A8" s="141"/>
      <c r="B8" s="141"/>
      <c r="C8" s="141"/>
      <c r="E8" s="5"/>
      <c r="F8" s="21"/>
      <c r="G8" s="21"/>
    </row>
    <row r="9" spans="1:7" s="7" customFormat="1" ht="16.5">
      <c r="A9" s="8"/>
      <c r="B9" s="9"/>
      <c r="C9" s="10"/>
      <c r="D9" s="11"/>
      <c r="E9" s="11"/>
      <c r="F9" s="11"/>
    </row>
    <row r="10" spans="1:7" s="7" customFormat="1" ht="16.5">
      <c r="A10" s="8"/>
      <c r="B10" s="9"/>
      <c r="C10" s="10"/>
      <c r="D10" s="11"/>
      <c r="E10" s="11"/>
      <c r="F10" s="11"/>
    </row>
    <row r="11" spans="1:7" s="36" customFormat="1" ht="18">
      <c r="A11" s="35" t="s">
        <v>17</v>
      </c>
      <c r="B11" s="35"/>
      <c r="D11" s="37"/>
      <c r="E11" s="37"/>
      <c r="F11" s="37"/>
    </row>
    <row r="12" spans="1:7" s="7" customFormat="1" ht="16.5" customHeight="1">
      <c r="A12" s="38"/>
      <c r="B12" s="39"/>
      <c r="C12" s="40"/>
      <c r="D12" s="41"/>
      <c r="E12" s="41"/>
      <c r="F12" s="41"/>
    </row>
    <row r="13" spans="1:7" s="7" customFormat="1" ht="16.5">
      <c r="A13" s="42"/>
      <c r="B13" s="43"/>
      <c r="C13" s="44"/>
      <c r="D13" s="45"/>
      <c r="E13" s="45"/>
      <c r="F13" s="45"/>
    </row>
    <row r="14" spans="1:7" s="7" customFormat="1" ht="16.5">
      <c r="A14" s="46" t="s">
        <v>18</v>
      </c>
      <c r="B14" s="47">
        <f>'[1]REK G.'!B14</f>
        <v>0</v>
      </c>
      <c r="C14" s="48"/>
      <c r="D14" s="49"/>
      <c r="E14" s="49"/>
      <c r="F14" s="50">
        <v>0</v>
      </c>
    </row>
    <row r="15" spans="1:7" s="7" customFormat="1" ht="16.5">
      <c r="A15" s="46"/>
      <c r="B15" s="47"/>
      <c r="C15" s="48"/>
      <c r="D15" s="49"/>
      <c r="E15" s="49"/>
      <c r="F15" s="50"/>
    </row>
    <row r="16" spans="1:7" s="7" customFormat="1" ht="16.5">
      <c r="A16" s="46" t="s">
        <v>19</v>
      </c>
      <c r="B16" s="47">
        <f>'[1]REK O.'!B14</f>
        <v>0</v>
      </c>
      <c r="C16" s="48"/>
      <c r="D16" s="49"/>
      <c r="E16" s="49"/>
      <c r="F16" s="50">
        <v>0</v>
      </c>
    </row>
    <row r="17" spans="1:6" s="3" customFormat="1" ht="16.5">
      <c r="F17" s="51"/>
    </row>
    <row r="18" spans="1:6" s="3" customFormat="1" ht="16.5">
      <c r="A18" s="46"/>
      <c r="B18" s="47" t="s">
        <v>20</v>
      </c>
      <c r="C18" s="52"/>
      <c r="D18" s="53"/>
      <c r="E18" s="54"/>
      <c r="F18" s="50">
        <f>0.1*(F14+F16)</f>
        <v>0</v>
      </c>
    </row>
    <row r="19" spans="1:6" s="3" customFormat="1" ht="16.5">
      <c r="A19" s="55"/>
      <c r="B19" s="48"/>
      <c r="C19" s="52"/>
      <c r="D19" s="56"/>
      <c r="E19" s="56"/>
      <c r="F19" s="57"/>
    </row>
    <row r="20" spans="1:6" s="3" customFormat="1" ht="16.5">
      <c r="A20" s="58"/>
      <c r="B20" s="48" t="s">
        <v>21</v>
      </c>
      <c r="C20" s="48"/>
      <c r="D20" s="49"/>
      <c r="E20" s="49"/>
      <c r="F20" s="50">
        <f>SUM(F13:F16,F18)</f>
        <v>0</v>
      </c>
    </row>
    <row r="21" spans="1:6" s="3" customFormat="1" ht="16.5">
      <c r="A21" s="58"/>
      <c r="B21" s="48"/>
      <c r="C21" s="48"/>
      <c r="D21" s="49"/>
      <c r="E21" s="49"/>
      <c r="F21" s="50"/>
    </row>
    <row r="22" spans="1:6" s="3" customFormat="1" ht="16.5">
      <c r="A22" s="58"/>
      <c r="B22" s="48"/>
      <c r="C22" s="48"/>
      <c r="D22" s="48" t="s">
        <v>145</v>
      </c>
      <c r="E22" s="49" t="s">
        <v>146</v>
      </c>
      <c r="F22" s="153" t="s">
        <v>147</v>
      </c>
    </row>
    <row r="23" spans="1:6" s="3" customFormat="1" ht="16.5">
      <c r="A23" s="58"/>
      <c r="B23" s="48" t="s">
        <v>144</v>
      </c>
      <c r="C23" s="48"/>
      <c r="D23" s="154">
        <v>78.201139999999995</v>
      </c>
      <c r="E23" s="49">
        <f>F20*D23/100</f>
        <v>0</v>
      </c>
      <c r="F23" s="50">
        <f>E23*9.5/100</f>
        <v>0</v>
      </c>
    </row>
    <row r="24" spans="1:6" s="3" customFormat="1" ht="16.5">
      <c r="A24" s="58"/>
      <c r="B24" s="48" t="s">
        <v>148</v>
      </c>
      <c r="C24" s="48"/>
      <c r="D24" s="44">
        <v>21.798860000000001</v>
      </c>
      <c r="E24" s="49">
        <f>F20*D24/100</f>
        <v>0</v>
      </c>
      <c r="F24" s="50">
        <f>E24*22/100</f>
        <v>0</v>
      </c>
    </row>
    <row r="25" spans="1:6" s="3" customFormat="1" ht="16.5">
      <c r="A25" s="58"/>
      <c r="B25" s="48"/>
      <c r="C25" s="48"/>
      <c r="D25" s="44"/>
      <c r="E25" s="49"/>
      <c r="F25" s="50"/>
    </row>
    <row r="26" spans="1:6" s="3" customFormat="1" ht="17.25" thickBot="1">
      <c r="A26" s="59"/>
      <c r="B26" s="60"/>
      <c r="C26" s="60" t="s">
        <v>149</v>
      </c>
      <c r="D26" s="61"/>
      <c r="E26" s="61"/>
      <c r="F26" s="62">
        <f>F23+F24</f>
        <v>0</v>
      </c>
    </row>
    <row r="27" spans="1:6" s="3" customFormat="1" ht="16.5">
      <c r="A27" s="63"/>
      <c r="B27" s="48"/>
      <c r="C27" s="48"/>
      <c r="D27" s="49"/>
      <c r="E27" s="49"/>
      <c r="F27" s="50"/>
    </row>
    <row r="28" spans="1:6" s="3" customFormat="1" ht="17.25" thickBot="1">
      <c r="A28" s="59"/>
      <c r="B28" s="60"/>
      <c r="C28" s="60" t="s">
        <v>22</v>
      </c>
      <c r="D28" s="61"/>
      <c r="E28" s="61"/>
      <c r="F28" s="62">
        <f>F20+F26</f>
        <v>0</v>
      </c>
    </row>
    <row r="29" spans="1:6" s="3" customFormat="1" ht="16.5">
      <c r="A29" s="16"/>
      <c r="B29" s="14"/>
      <c r="C29" s="17"/>
      <c r="D29" s="17"/>
      <c r="E29" s="17"/>
      <c r="F29" s="17"/>
    </row>
    <row r="30" spans="1:6" s="3" customFormat="1" ht="16.5">
      <c r="A30" s="12"/>
      <c r="B30" s="14"/>
      <c r="C30" s="18"/>
      <c r="D30" s="15"/>
      <c r="E30" s="15"/>
      <c r="F30" s="15"/>
    </row>
    <row r="31" spans="1:6" s="3" customFormat="1" ht="16.5">
      <c r="A31" s="16"/>
      <c r="B31" s="7"/>
      <c r="C31" s="14"/>
      <c r="D31" s="15"/>
      <c r="E31" s="15"/>
      <c r="F31" s="15"/>
    </row>
    <row r="32" spans="1:6" s="3" customFormat="1" ht="16.5">
      <c r="A32" s="12"/>
      <c r="B32" s="14"/>
      <c r="C32" s="14"/>
      <c r="D32" s="15"/>
      <c r="E32" s="15"/>
      <c r="F32" s="15"/>
    </row>
    <row r="33" spans="1:7" s="3" customFormat="1" ht="16.5">
      <c r="A33" s="16"/>
      <c r="B33" s="14"/>
      <c r="C33" s="14"/>
      <c r="D33" s="15"/>
      <c r="E33" s="15"/>
      <c r="F33" s="15"/>
    </row>
    <row r="34" spans="1:7" s="3" customFormat="1" ht="16.5">
      <c r="A34" s="12"/>
      <c r="B34" s="14"/>
      <c r="C34" s="14"/>
      <c r="D34" s="15"/>
      <c r="E34" s="15"/>
      <c r="F34" s="15"/>
    </row>
    <row r="35" spans="1:7" s="3" customFormat="1" ht="16.5">
      <c r="A35" s="16"/>
      <c r="B35" s="14"/>
      <c r="C35" s="14"/>
      <c r="D35" s="15"/>
      <c r="E35" s="15"/>
      <c r="F35" s="15"/>
    </row>
    <row r="36" spans="1:7" s="3" customFormat="1" ht="16.5">
      <c r="A36" s="12"/>
      <c r="B36" s="14"/>
      <c r="C36" s="14"/>
      <c r="D36" s="15"/>
      <c r="E36" s="15"/>
      <c r="F36" s="15"/>
    </row>
    <row r="37" spans="1:7" s="3" customFormat="1" ht="16.5">
      <c r="A37" s="16"/>
      <c r="B37" s="19"/>
      <c r="C37" s="14"/>
      <c r="D37" s="15"/>
      <c r="E37" s="15"/>
      <c r="F37" s="15"/>
    </row>
    <row r="38" spans="1:7" s="3" customFormat="1" ht="16.5">
      <c r="A38" s="8"/>
      <c r="B38" s="14"/>
      <c r="C38" s="14"/>
      <c r="D38" s="15"/>
      <c r="E38" s="15"/>
      <c r="F38" s="15"/>
    </row>
    <row r="39" spans="1:7" s="3" customFormat="1" ht="16.5">
      <c r="A39" s="143"/>
      <c r="B39" s="143"/>
      <c r="C39" s="143"/>
      <c r="D39" s="143"/>
      <c r="E39" s="143"/>
      <c r="F39" s="143"/>
      <c r="G39" s="143"/>
    </row>
    <row r="40" spans="1:7" s="3" customFormat="1" ht="16.5">
      <c r="A40" s="143"/>
      <c r="B40" s="143"/>
      <c r="C40" s="143"/>
      <c r="D40" s="143"/>
      <c r="E40" s="143"/>
      <c r="F40" s="143"/>
      <c r="G40" s="143"/>
    </row>
    <row r="41" spans="1:7" s="3" customFormat="1" ht="16.5">
      <c r="A41" s="143"/>
      <c r="B41" s="143"/>
      <c r="C41" s="143"/>
      <c r="D41" s="143"/>
      <c r="E41" s="143"/>
      <c r="F41" s="143"/>
      <c r="G41" s="143"/>
    </row>
    <row r="42" spans="1:7" s="3" customFormat="1" ht="16.5">
      <c r="A42" s="20"/>
    </row>
    <row r="43" spans="1:7" s="3" customFormat="1" ht="16.5">
      <c r="A43" s="20"/>
    </row>
    <row r="44" spans="1:7" s="3" customFormat="1" ht="16.5">
      <c r="A44" s="20"/>
    </row>
    <row r="45" spans="1:7" s="3" customFormat="1" ht="16.5">
      <c r="A45" s="20"/>
    </row>
    <row r="46" spans="1:7" s="3" customFormat="1" ht="16.5">
      <c r="A46" s="20"/>
    </row>
    <row r="47" spans="1:7" s="3" customFormat="1" ht="16.5">
      <c r="A47" s="20"/>
    </row>
    <row r="48" spans="1:7" s="3" customFormat="1" ht="16.5">
      <c r="A48" s="20"/>
    </row>
    <row r="49" spans="1:7" s="3" customFormat="1" ht="16.5">
      <c r="A49" s="143"/>
      <c r="B49" s="143"/>
      <c r="C49" s="143"/>
      <c r="D49" s="143"/>
      <c r="E49" s="143"/>
      <c r="F49" s="143"/>
      <c r="G49" s="143"/>
    </row>
    <row r="50" spans="1:7" s="3" customFormat="1" ht="16.5">
      <c r="A50" s="143"/>
      <c r="B50" s="143"/>
      <c r="C50" s="143"/>
      <c r="D50" s="143"/>
      <c r="E50" s="143"/>
      <c r="F50" s="143"/>
      <c r="G50" s="143"/>
    </row>
    <row r="51" spans="1:7" s="3" customFormat="1" ht="10.5" customHeight="1">
      <c r="A51" s="143"/>
      <c r="B51" s="143"/>
      <c r="C51" s="143"/>
      <c r="D51" s="143"/>
      <c r="E51" s="143"/>
      <c r="F51" s="143"/>
      <c r="G51" s="143"/>
    </row>
    <row r="52" spans="1:7" s="3" customFormat="1" ht="16.5">
      <c r="A52" s="20"/>
    </row>
  </sheetData>
  <mergeCells count="3">
    <mergeCell ref="A5:C8"/>
    <mergeCell ref="A39:G41"/>
    <mergeCell ref="A49:G51"/>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231262/2023-PZI  ENERGETSKA SANACIJA OBJEKTA Mestni trg 15 v Slovenskih Konjicah&amp;R
3</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F894B"/>
  </sheetPr>
  <dimension ref="A2:G52"/>
  <sheetViews>
    <sheetView showWhiteSpace="0" view="pageLayout" zoomScaleNormal="148" workbookViewId="0">
      <selection activeCell="F28" sqref="F28"/>
    </sheetView>
  </sheetViews>
  <sheetFormatPr defaultColWidth="11.5703125" defaultRowHeight="1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2" spans="1:6" s="3" customFormat="1" ht="18.75" customHeight="1">
      <c r="A2" s="64" t="s">
        <v>18</v>
      </c>
      <c r="B2" s="65" t="s">
        <v>23</v>
      </c>
      <c r="C2" s="66"/>
      <c r="D2" s="67"/>
      <c r="E2" s="150"/>
      <c r="F2" s="150"/>
    </row>
    <row r="3" spans="1:6" s="3" customFormat="1" ht="18.75">
      <c r="A3" s="69"/>
      <c r="B3" s="70"/>
      <c r="C3" s="71"/>
      <c r="D3" s="72"/>
      <c r="E3" s="150"/>
      <c r="F3" s="150"/>
    </row>
    <row r="4" spans="1:6" s="3" customFormat="1" ht="16.5">
      <c r="A4" s="73" t="s">
        <v>24</v>
      </c>
      <c r="B4" s="74" t="s">
        <v>25</v>
      </c>
      <c r="C4" s="75"/>
      <c r="D4" s="76"/>
      <c r="E4" s="150"/>
      <c r="F4" s="150"/>
    </row>
    <row r="5" spans="1:6" s="3" customFormat="1" ht="15" customHeight="1">
      <c r="A5" s="77"/>
      <c r="B5" s="78"/>
      <c r="C5" s="79"/>
      <c r="D5" s="80"/>
      <c r="E5" s="81"/>
      <c r="F5" s="81"/>
    </row>
    <row r="6" spans="1:6" s="3" customFormat="1" ht="15" customHeight="1">
      <c r="A6" s="82" t="s">
        <v>26</v>
      </c>
      <c r="B6" s="83" t="s">
        <v>27</v>
      </c>
      <c r="C6" s="84" t="s">
        <v>28</v>
      </c>
      <c r="D6" s="85" t="s">
        <v>29</v>
      </c>
      <c r="E6" s="86" t="s">
        <v>30</v>
      </c>
      <c r="F6" s="86" t="s">
        <v>31</v>
      </c>
    </row>
    <row r="7" spans="1:6" s="3" customFormat="1" ht="17.25" thickBot="1">
      <c r="A7" s="87"/>
      <c r="B7" s="88"/>
      <c r="C7" s="89"/>
      <c r="D7" s="90"/>
      <c r="E7" s="91"/>
      <c r="F7" s="91"/>
    </row>
    <row r="8" spans="1:6" s="3" customFormat="1" ht="17.25" thickBot="1">
      <c r="A8" s="92" t="str">
        <f>A4</f>
        <v>A.1</v>
      </c>
      <c r="B8" s="93" t="str">
        <f>B4</f>
        <v>PRIPRAVLJALNA IN ZAKLJUČNA DELA</v>
      </c>
      <c r="C8" s="94"/>
      <c r="D8" s="95"/>
      <c r="E8" s="96"/>
      <c r="F8" s="96"/>
    </row>
    <row r="9" spans="1:6" s="3" customFormat="1" ht="16.5">
      <c r="A9" s="87"/>
      <c r="B9" s="88"/>
      <c r="C9" s="89"/>
      <c r="D9" s="97"/>
      <c r="E9" s="98"/>
      <c r="F9" s="98"/>
    </row>
    <row r="10" spans="1:6" s="3" customFormat="1" ht="25.5">
      <c r="A10" s="99" t="s">
        <v>32</v>
      </c>
      <c r="B10" s="100" t="s">
        <v>33</v>
      </c>
      <c r="C10" s="101" t="s">
        <v>34</v>
      </c>
      <c r="D10" s="102">
        <v>1</v>
      </c>
      <c r="E10" s="103"/>
      <c r="F10" s="104">
        <f>D10*E10</f>
        <v>0</v>
      </c>
    </row>
    <row r="11" spans="1:6" s="3" customFormat="1" ht="16.5">
      <c r="A11" s="105"/>
      <c r="B11" s="106"/>
      <c r="C11" s="101"/>
      <c r="D11" s="102"/>
      <c r="E11" s="103"/>
      <c r="F11" s="104"/>
    </row>
    <row r="12" spans="1:6" s="3" customFormat="1" ht="25.5">
      <c r="A12" s="99" t="s">
        <v>35</v>
      </c>
      <c r="B12" s="100" t="s">
        <v>36</v>
      </c>
      <c r="C12" s="101" t="s">
        <v>34</v>
      </c>
      <c r="D12" s="102">
        <v>1</v>
      </c>
      <c r="E12" s="103"/>
      <c r="F12" s="104">
        <f>D12*E12</f>
        <v>0</v>
      </c>
    </row>
    <row r="13" spans="1:6" s="3" customFormat="1" ht="16.5">
      <c r="A13" s="99"/>
      <c r="B13" s="100"/>
      <c r="C13" s="101"/>
      <c r="D13" s="102"/>
      <c r="E13" s="107"/>
      <c r="F13" s="104"/>
    </row>
    <row r="14" spans="1:6" s="3" customFormat="1" ht="30" customHeight="1">
      <c r="A14" s="99" t="s">
        <v>37</v>
      </c>
      <c r="B14" s="100" t="s">
        <v>86</v>
      </c>
      <c r="C14" s="101" t="s">
        <v>34</v>
      </c>
      <c r="D14" s="102">
        <v>1</v>
      </c>
      <c r="E14" s="103"/>
      <c r="F14" s="104">
        <f>D14*E14</f>
        <v>0</v>
      </c>
    </row>
    <row r="15" spans="1:6" s="3" customFormat="1" ht="16.5">
      <c r="A15" s="99"/>
      <c r="B15" s="100"/>
      <c r="C15" s="101"/>
      <c r="D15" s="102"/>
      <c r="E15" s="107"/>
      <c r="F15" s="104"/>
    </row>
    <row r="16" spans="1:6" s="3" customFormat="1" ht="42.4" customHeight="1">
      <c r="A16" s="99" t="s">
        <v>38</v>
      </c>
      <c r="B16" s="100" t="s">
        <v>39</v>
      </c>
      <c r="C16" s="101" t="s">
        <v>34</v>
      </c>
      <c r="D16" s="102">
        <v>1</v>
      </c>
      <c r="E16" s="103"/>
      <c r="F16" s="104">
        <f>D16*E16</f>
        <v>0</v>
      </c>
    </row>
    <row r="17" spans="1:6" s="3" customFormat="1" ht="16.5">
      <c r="A17" s="99"/>
      <c r="B17" s="100"/>
      <c r="C17" s="101"/>
      <c r="D17" s="102"/>
      <c r="E17" s="103"/>
      <c r="F17" s="104"/>
    </row>
    <row r="18" spans="1:6" s="3" customFormat="1" ht="25.5">
      <c r="A18" s="99" t="s">
        <v>40</v>
      </c>
      <c r="B18" s="100" t="s">
        <v>41</v>
      </c>
      <c r="C18" s="101" t="s">
        <v>50</v>
      </c>
      <c r="D18" s="123">
        <v>98</v>
      </c>
      <c r="E18" s="135"/>
      <c r="F18" s="136">
        <f>D18*E18</f>
        <v>0</v>
      </c>
    </row>
    <row r="19" spans="1:6" s="3" customFormat="1" ht="16.5">
      <c r="A19" s="99"/>
      <c r="B19" s="100"/>
      <c r="C19" s="101"/>
      <c r="D19" s="102"/>
      <c r="E19" s="103"/>
      <c r="F19" s="104"/>
    </row>
    <row r="20" spans="1:6" s="3" customFormat="1" ht="38.25">
      <c r="A20" s="99" t="s">
        <v>43</v>
      </c>
      <c r="B20" s="100" t="s">
        <v>44</v>
      </c>
      <c r="C20" s="101" t="s">
        <v>34</v>
      </c>
      <c r="D20" s="102">
        <v>1</v>
      </c>
      <c r="E20" s="103"/>
      <c r="F20" s="104">
        <f>D20*E20</f>
        <v>0</v>
      </c>
    </row>
    <row r="21" spans="1:6" s="3" customFormat="1" ht="16.5">
      <c r="A21" s="99"/>
      <c r="B21" s="100"/>
      <c r="C21" s="101"/>
      <c r="D21" s="102"/>
      <c r="E21" s="103"/>
      <c r="F21" s="104"/>
    </row>
    <row r="22" spans="1:6" s="3" customFormat="1" ht="153">
      <c r="A22" s="99" t="s">
        <v>45</v>
      </c>
      <c r="B22" s="100" t="s">
        <v>87</v>
      </c>
      <c r="C22" s="101" t="s">
        <v>34</v>
      </c>
      <c r="D22" s="102">
        <v>1</v>
      </c>
      <c r="E22" s="103"/>
      <c r="F22" s="104">
        <f>D22*E22</f>
        <v>0</v>
      </c>
    </row>
    <row r="23" spans="1:6" s="3" customFormat="1" ht="16.5">
      <c r="A23" s="99"/>
      <c r="B23" s="100"/>
      <c r="C23" s="101"/>
      <c r="D23" s="102"/>
      <c r="E23" s="103"/>
      <c r="F23" s="104"/>
    </row>
    <row r="24" spans="1:6" s="3" customFormat="1" ht="53.85" customHeight="1">
      <c r="A24" s="99" t="s">
        <v>46</v>
      </c>
      <c r="B24" s="100" t="s">
        <v>101</v>
      </c>
      <c r="C24" s="101" t="s">
        <v>34</v>
      </c>
      <c r="D24" s="102">
        <v>3</v>
      </c>
      <c r="E24" s="103"/>
      <c r="F24" s="104">
        <f>D24*E24</f>
        <v>0</v>
      </c>
    </row>
    <row r="25" spans="1:6" s="3" customFormat="1" ht="17.25" thickBot="1">
      <c r="A25" s="76"/>
      <c r="B25" s="108"/>
      <c r="C25" s="109"/>
      <c r="D25" s="110"/>
      <c r="E25" s="111"/>
      <c r="F25" s="112"/>
    </row>
    <row r="26" spans="1:6" s="3" customFormat="1" ht="17.25" thickBot="1">
      <c r="A26" s="92"/>
      <c r="B26" s="93" t="str">
        <f>CONCATENATE(B8," ","SKUPAJ")</f>
        <v>PRIPRAVLJALNA IN ZAKLJUČNA DELA SKUPAJ</v>
      </c>
      <c r="C26" s="94"/>
      <c r="D26" s="113"/>
      <c r="E26" s="114"/>
      <c r="F26" s="115">
        <f>SUM(F10:F25)</f>
        <v>0</v>
      </c>
    </row>
    <row r="27" spans="1:6" s="3" customFormat="1" ht="16.5">
      <c r="A27" s="63"/>
      <c r="B27" s="48"/>
      <c r="C27" s="48"/>
      <c r="D27" s="49"/>
      <c r="E27" s="49"/>
      <c r="F27" s="50"/>
    </row>
    <row r="28" spans="1:6" s="3" customFormat="1" ht="17.25" thickBot="1">
      <c r="A28" s="59"/>
      <c r="B28" s="60"/>
      <c r="C28" s="60" t="s">
        <v>22</v>
      </c>
      <c r="D28" s="61"/>
      <c r="E28" s="61"/>
      <c r="F28" s="62">
        <f>F26*1.095</f>
        <v>0</v>
      </c>
    </row>
    <row r="29" spans="1:6" s="3" customFormat="1" ht="16.5">
      <c r="A29" s="16"/>
      <c r="B29" s="14"/>
      <c r="C29" s="17"/>
      <c r="D29" s="17"/>
      <c r="E29" s="17"/>
      <c r="F29" s="17"/>
    </row>
    <row r="30" spans="1:6" s="3" customFormat="1" ht="16.5">
      <c r="A30" s="12"/>
      <c r="B30" s="14"/>
      <c r="C30" s="18"/>
      <c r="D30" s="15"/>
      <c r="E30" s="15"/>
      <c r="F30" s="15"/>
    </row>
    <row r="31" spans="1:6" s="3" customFormat="1" ht="16.5">
      <c r="A31" s="16"/>
      <c r="B31" s="7"/>
      <c r="C31" s="14"/>
      <c r="D31" s="15"/>
      <c r="E31" s="15"/>
      <c r="F31" s="15"/>
    </row>
    <row r="32" spans="1:6" s="3" customFormat="1" ht="16.5">
      <c r="A32" s="12"/>
      <c r="B32" s="14"/>
      <c r="C32" s="14"/>
      <c r="D32" s="15"/>
      <c r="E32" s="15"/>
      <c r="F32" s="15"/>
    </row>
    <row r="33" spans="1:7" s="3" customFormat="1" ht="16.5">
      <c r="A33" s="16"/>
      <c r="B33" s="14"/>
      <c r="C33" s="14"/>
      <c r="D33" s="15"/>
      <c r="E33" s="15"/>
      <c r="F33" s="15"/>
    </row>
    <row r="34" spans="1:7" s="3" customFormat="1" ht="16.5">
      <c r="A34" s="12"/>
      <c r="B34" s="14"/>
      <c r="C34" s="14"/>
      <c r="D34" s="15"/>
      <c r="E34" s="15"/>
      <c r="F34" s="15"/>
    </row>
    <row r="35" spans="1:7" s="3" customFormat="1" ht="16.5">
      <c r="A35" s="16"/>
      <c r="B35" s="14"/>
      <c r="C35" s="14"/>
      <c r="D35" s="15"/>
      <c r="E35" s="15"/>
      <c r="F35" s="15"/>
    </row>
    <row r="36" spans="1:7" s="3" customFormat="1" ht="16.5">
      <c r="A36" s="12"/>
      <c r="B36" s="14"/>
      <c r="C36" s="14"/>
      <c r="D36" s="15"/>
      <c r="E36" s="15"/>
      <c r="F36" s="15"/>
    </row>
    <row r="37" spans="1:7" s="3" customFormat="1" ht="16.5">
      <c r="A37" s="16"/>
      <c r="B37" s="19"/>
      <c r="C37" s="14"/>
      <c r="D37" s="15"/>
      <c r="E37" s="15"/>
      <c r="F37" s="15"/>
    </row>
    <row r="38" spans="1:7" s="3" customFormat="1" ht="16.5">
      <c r="A38" s="8"/>
      <c r="B38" s="14"/>
      <c r="C38" s="14"/>
      <c r="D38" s="15"/>
      <c r="E38" s="15"/>
      <c r="F38" s="15"/>
    </row>
    <row r="39" spans="1:7" s="3" customFormat="1" ht="16.5">
      <c r="A39" s="143"/>
      <c r="B39" s="143"/>
      <c r="C39" s="143"/>
      <c r="D39" s="143"/>
      <c r="E39" s="143"/>
      <c r="F39" s="143"/>
      <c r="G39" s="143"/>
    </row>
    <row r="40" spans="1:7" s="3" customFormat="1" ht="16.5">
      <c r="A40" s="143"/>
      <c r="B40" s="143"/>
      <c r="C40" s="143"/>
      <c r="D40" s="143"/>
      <c r="E40" s="143"/>
      <c r="F40" s="143"/>
      <c r="G40" s="143"/>
    </row>
    <row r="41" spans="1:7" s="3" customFormat="1" ht="16.5">
      <c r="A41" s="143"/>
      <c r="B41" s="143"/>
      <c r="C41" s="143"/>
      <c r="D41" s="143"/>
      <c r="E41" s="143"/>
      <c r="F41" s="143"/>
      <c r="G41" s="143"/>
    </row>
    <row r="42" spans="1:7" s="3" customFormat="1" ht="16.5">
      <c r="A42" s="20"/>
    </row>
    <row r="43" spans="1:7" s="3" customFormat="1" ht="16.5">
      <c r="A43" s="20"/>
    </row>
    <row r="44" spans="1:7" s="3" customFormat="1" ht="16.5">
      <c r="A44" s="20"/>
    </row>
    <row r="45" spans="1:7" s="3" customFormat="1" ht="16.5">
      <c r="A45" s="20"/>
    </row>
    <row r="46" spans="1:7" s="3" customFormat="1" ht="16.5">
      <c r="A46" s="20"/>
    </row>
    <row r="47" spans="1:7" s="3" customFormat="1" ht="16.5">
      <c r="A47" s="20"/>
    </row>
    <row r="48" spans="1:7" s="3" customFormat="1" ht="16.5">
      <c r="A48" s="20"/>
    </row>
    <row r="49" spans="1:7" s="3" customFormat="1" ht="16.5">
      <c r="A49" s="143"/>
      <c r="B49" s="143"/>
      <c r="C49" s="143"/>
      <c r="D49" s="143"/>
      <c r="E49" s="143"/>
      <c r="F49" s="143"/>
      <c r="G49" s="143"/>
    </row>
    <row r="50" spans="1:7" s="3" customFormat="1" ht="16.5">
      <c r="A50" s="143"/>
      <c r="B50" s="143"/>
      <c r="C50" s="143"/>
      <c r="D50" s="143"/>
      <c r="E50" s="143"/>
      <c r="F50" s="143"/>
      <c r="G50" s="143"/>
    </row>
    <row r="51" spans="1:7" s="3" customFormat="1" ht="10.5" customHeight="1">
      <c r="A51" s="143"/>
      <c r="B51" s="143"/>
      <c r="C51" s="143"/>
      <c r="D51" s="143"/>
      <c r="E51" s="143"/>
      <c r="F51" s="143"/>
      <c r="G51" s="143"/>
    </row>
    <row r="52" spans="1:7" s="3" customFormat="1" ht="16.5">
      <c r="A52" s="20"/>
    </row>
  </sheetData>
  <mergeCells count="3">
    <mergeCell ref="A39:G41"/>
    <mergeCell ref="A49:G51"/>
    <mergeCell ref="E2:F4"/>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231262/2023-PZI  ENERGETSKA SANACIJA OBJEKTA Mestni trg 15 v Slovenskih Konjicah&amp;R
4</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6B1D"/>
  </sheetPr>
  <dimension ref="A2:G56"/>
  <sheetViews>
    <sheetView showWhiteSpace="0" view="pageLayout" zoomScaleNormal="148" workbookViewId="0">
      <selection activeCell="F30" sqref="F30"/>
    </sheetView>
  </sheetViews>
  <sheetFormatPr defaultColWidth="11.5703125" defaultRowHeight="1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2" spans="1:6" s="3" customFormat="1" ht="18.75" customHeight="1">
      <c r="A2" s="64" t="s">
        <v>18</v>
      </c>
      <c r="B2" s="65" t="s">
        <v>23</v>
      </c>
      <c r="C2" s="66"/>
      <c r="D2" s="67"/>
      <c r="E2" s="150"/>
      <c r="F2" s="150"/>
    </row>
    <row r="3" spans="1:6" s="3" customFormat="1" ht="18.75">
      <c r="A3" s="69"/>
      <c r="B3" s="70"/>
      <c r="C3" s="71"/>
      <c r="D3" s="72"/>
      <c r="E3" s="150"/>
      <c r="F3" s="150"/>
    </row>
    <row r="4" spans="1:6" s="3" customFormat="1" ht="16.5">
      <c r="A4" s="73" t="s">
        <v>48</v>
      </c>
      <c r="B4" s="74" t="s">
        <v>49</v>
      </c>
      <c r="C4" s="75"/>
      <c r="D4" s="76"/>
      <c r="E4" s="150"/>
      <c r="F4" s="150"/>
    </row>
    <row r="5" spans="1:6" s="3" customFormat="1" ht="13.5" customHeight="1">
      <c r="A5" s="73"/>
      <c r="B5" s="74"/>
      <c r="C5" s="75"/>
      <c r="D5" s="76"/>
      <c r="E5" s="68"/>
      <c r="F5" s="68"/>
    </row>
    <row r="6" spans="1:6" s="3" customFormat="1" ht="15" customHeight="1">
      <c r="A6" s="77"/>
      <c r="B6" s="151" t="s">
        <v>84</v>
      </c>
      <c r="C6" s="152"/>
      <c r="D6" s="152"/>
      <c r="E6" s="152"/>
      <c r="F6" s="152"/>
    </row>
    <row r="7" spans="1:6" s="3" customFormat="1" ht="15" customHeight="1">
      <c r="A7" s="77"/>
      <c r="B7" s="152"/>
      <c r="C7" s="152"/>
      <c r="D7" s="152"/>
      <c r="E7" s="152"/>
      <c r="F7" s="152"/>
    </row>
    <row r="8" spans="1:6" s="3" customFormat="1" ht="15" customHeight="1">
      <c r="A8" s="77"/>
      <c r="B8" s="152"/>
      <c r="C8" s="152"/>
      <c r="D8" s="152"/>
      <c r="E8" s="152"/>
      <c r="F8" s="152"/>
    </row>
    <row r="9" spans="1:6" s="3" customFormat="1" ht="15" customHeight="1">
      <c r="A9" s="77"/>
      <c r="B9" s="152"/>
      <c r="C9" s="152"/>
      <c r="D9" s="152"/>
      <c r="E9" s="152"/>
      <c r="F9" s="152"/>
    </row>
    <row r="10" spans="1:6" s="3" customFormat="1" ht="84.95" customHeight="1">
      <c r="A10" s="77"/>
      <c r="B10" s="152"/>
      <c r="C10" s="152"/>
      <c r="D10" s="152"/>
      <c r="E10" s="152"/>
      <c r="F10" s="152"/>
    </row>
    <row r="11" spans="1:6" s="3" customFormat="1" ht="15" customHeight="1">
      <c r="A11" s="77"/>
      <c r="B11" s="78"/>
      <c r="C11" s="79"/>
      <c r="D11" s="80"/>
      <c r="E11" s="81"/>
      <c r="F11" s="81"/>
    </row>
    <row r="12" spans="1:6" s="3" customFormat="1" ht="15" customHeight="1">
      <c r="A12" s="82" t="s">
        <v>26</v>
      </c>
      <c r="B12" s="83" t="s">
        <v>27</v>
      </c>
      <c r="C12" s="84" t="s">
        <v>28</v>
      </c>
      <c r="D12" s="85" t="s">
        <v>29</v>
      </c>
      <c r="E12" s="86" t="s">
        <v>30</v>
      </c>
      <c r="F12" s="86" t="s">
        <v>31</v>
      </c>
    </row>
    <row r="13" spans="1:6" s="3" customFormat="1" ht="17.25" thickBot="1">
      <c r="A13" s="87"/>
      <c r="B13" s="88"/>
      <c r="C13" s="89"/>
      <c r="D13" s="90"/>
      <c r="E13" s="91"/>
      <c r="F13" s="91"/>
    </row>
    <row r="14" spans="1:6" s="3" customFormat="1" ht="17.25" thickBot="1">
      <c r="A14" s="92" t="str">
        <f>A4</f>
        <v>A.2</v>
      </c>
      <c r="B14" s="93" t="str">
        <f>B4</f>
        <v>ODSTRANITVENA DELA</v>
      </c>
      <c r="C14" s="94"/>
      <c r="D14" s="95"/>
      <c r="E14" s="96"/>
      <c r="F14" s="96"/>
    </row>
    <row r="15" spans="1:6" s="3" customFormat="1" ht="16.5">
      <c r="A15" s="87"/>
      <c r="B15" s="88"/>
      <c r="C15" s="89"/>
      <c r="D15" s="97"/>
      <c r="E15" s="98"/>
      <c r="F15" s="98"/>
    </row>
    <row r="16" spans="1:6" s="3" customFormat="1" ht="48.2" customHeight="1">
      <c r="A16" s="99" t="s">
        <v>32</v>
      </c>
      <c r="B16" s="100" t="s">
        <v>106</v>
      </c>
      <c r="C16" s="101" t="s">
        <v>50</v>
      </c>
      <c r="D16" s="102">
        <v>25.5</v>
      </c>
      <c r="E16" s="103"/>
      <c r="F16" s="104">
        <f>D16*E16</f>
        <v>0</v>
      </c>
    </row>
    <row r="17" spans="1:6" s="3" customFormat="1" ht="16.5">
      <c r="A17" s="87"/>
      <c r="B17" s="88"/>
      <c r="C17" s="89"/>
      <c r="D17" s="97"/>
      <c r="E17" s="98"/>
      <c r="F17" s="98"/>
    </row>
    <row r="18" spans="1:6" s="3" customFormat="1" ht="56.85" customHeight="1">
      <c r="A18" s="99" t="s">
        <v>35</v>
      </c>
      <c r="B18" s="134" t="s">
        <v>102</v>
      </c>
      <c r="C18" s="101" t="s">
        <v>50</v>
      </c>
      <c r="D18" s="102">
        <v>185.7</v>
      </c>
      <c r="E18" s="103"/>
      <c r="F18" s="104">
        <f>D18*E18</f>
        <v>0</v>
      </c>
    </row>
    <row r="19" spans="1:6" s="3" customFormat="1" ht="16.5">
      <c r="A19" s="99"/>
      <c r="B19" s="100"/>
      <c r="C19" s="101"/>
      <c r="D19" s="102"/>
      <c r="E19" s="107"/>
      <c r="F19" s="104"/>
    </row>
    <row r="20" spans="1:6" s="3" customFormat="1" ht="99.2" customHeight="1">
      <c r="A20" s="99" t="s">
        <v>37</v>
      </c>
      <c r="B20" s="100" t="s">
        <v>88</v>
      </c>
      <c r="C20" s="101" t="s">
        <v>34</v>
      </c>
      <c r="D20" s="102">
        <v>1</v>
      </c>
      <c r="E20" s="103"/>
      <c r="F20" s="104">
        <f>D20*E20</f>
        <v>0</v>
      </c>
    </row>
    <row r="21" spans="1:6" s="3" customFormat="1" ht="16.5">
      <c r="A21" s="87"/>
      <c r="B21" s="88"/>
      <c r="C21" s="89"/>
      <c r="D21" s="97"/>
      <c r="E21" s="98"/>
      <c r="F21" s="98"/>
    </row>
    <row r="22" spans="1:6" s="3" customFormat="1" ht="51">
      <c r="A22" s="99" t="s">
        <v>119</v>
      </c>
      <c r="B22" s="100" t="s">
        <v>118</v>
      </c>
      <c r="C22" s="101" t="s">
        <v>50</v>
      </c>
      <c r="D22" s="102">
        <v>9.5</v>
      </c>
      <c r="E22" s="103"/>
      <c r="F22" s="104">
        <f>D22*E22</f>
        <v>0</v>
      </c>
    </row>
    <row r="23" spans="1:6" s="3" customFormat="1" ht="16.5">
      <c r="A23" s="87"/>
      <c r="B23" s="88"/>
      <c r="C23" s="89"/>
      <c r="D23" s="97"/>
      <c r="E23" s="98"/>
      <c r="F23" s="98"/>
    </row>
    <row r="24" spans="1:6" s="3" customFormat="1" ht="51">
      <c r="A24" s="99" t="s">
        <v>52</v>
      </c>
      <c r="B24" s="100" t="s">
        <v>121</v>
      </c>
      <c r="C24" s="101" t="s">
        <v>50</v>
      </c>
      <c r="D24" s="102">
        <v>94.2</v>
      </c>
      <c r="E24" s="103"/>
      <c r="F24" s="104">
        <f>D24*E24</f>
        <v>0</v>
      </c>
    </row>
    <row r="25" spans="1:6" s="3" customFormat="1" ht="16.5">
      <c r="A25" s="99"/>
      <c r="B25" s="100"/>
      <c r="C25" s="101"/>
      <c r="D25" s="102"/>
      <c r="E25" s="103"/>
      <c r="F25" s="104"/>
    </row>
    <row r="26" spans="1:6" s="3" customFormat="1" ht="51">
      <c r="A26" s="99" t="s">
        <v>53</v>
      </c>
      <c r="B26" s="100" t="s">
        <v>120</v>
      </c>
      <c r="C26" s="101" t="s">
        <v>50</v>
      </c>
      <c r="D26" s="102">
        <v>95.6</v>
      </c>
      <c r="E26" s="103"/>
      <c r="F26" s="104">
        <f>D26*E26</f>
        <v>0</v>
      </c>
    </row>
    <row r="27" spans="1:6" s="3" customFormat="1" ht="16.5">
      <c r="A27" s="87"/>
      <c r="B27" s="88"/>
      <c r="C27" s="89"/>
      <c r="D27" s="97"/>
      <c r="E27" s="98"/>
      <c r="F27" s="98"/>
    </row>
    <row r="28" spans="1:6" s="3" customFormat="1" ht="226.7" customHeight="1">
      <c r="A28" s="99" t="s">
        <v>54</v>
      </c>
      <c r="B28" s="100" t="s">
        <v>117</v>
      </c>
      <c r="C28" s="101" t="s">
        <v>42</v>
      </c>
      <c r="D28" s="123">
        <v>30</v>
      </c>
      <c r="E28" s="135"/>
      <c r="F28" s="136">
        <f>D28*E28</f>
        <v>0</v>
      </c>
    </row>
    <row r="29" spans="1:6" s="3" customFormat="1" ht="17.25" thickBot="1">
      <c r="A29" s="99"/>
      <c r="B29" s="100"/>
      <c r="C29" s="101"/>
      <c r="D29" s="102"/>
      <c r="E29" s="103"/>
      <c r="F29" s="104"/>
    </row>
    <row r="30" spans="1:6" s="3" customFormat="1" ht="17.25" thickBot="1">
      <c r="A30" s="92"/>
      <c r="B30" s="93" t="str">
        <f>CONCATENATE(B14," ","SKUPAJ")</f>
        <v>ODSTRANITVENA DELA SKUPAJ</v>
      </c>
      <c r="C30" s="94"/>
      <c r="D30" s="113"/>
      <c r="E30" s="114"/>
      <c r="F30" s="115">
        <f>SUM(F16:F29)</f>
        <v>0</v>
      </c>
    </row>
    <row r="31" spans="1:6" s="3" customFormat="1" ht="16.5">
      <c r="A31" s="63"/>
      <c r="B31" s="48"/>
      <c r="C31" s="48"/>
      <c r="D31" s="49"/>
      <c r="E31" s="49"/>
      <c r="F31" s="50"/>
    </row>
    <row r="32" spans="1:6" s="3" customFormat="1" ht="17.25" thickBot="1">
      <c r="A32" s="59"/>
      <c r="B32" s="60"/>
      <c r="C32" s="60" t="s">
        <v>22</v>
      </c>
      <c r="D32" s="61"/>
      <c r="E32" s="61"/>
      <c r="F32" s="62">
        <f>F30*1.095</f>
        <v>0</v>
      </c>
    </row>
    <row r="33" spans="1:7" s="3" customFormat="1" ht="16.5">
      <c r="A33" s="16"/>
      <c r="B33" s="14"/>
      <c r="C33" s="17"/>
      <c r="D33" s="17"/>
      <c r="E33" s="17"/>
      <c r="F33" s="17"/>
    </row>
    <row r="34" spans="1:7" s="3" customFormat="1" ht="16.5">
      <c r="A34" s="12"/>
      <c r="B34" s="14"/>
      <c r="C34" s="18"/>
      <c r="D34" s="15"/>
      <c r="E34" s="15"/>
      <c r="F34" s="15"/>
    </row>
    <row r="35" spans="1:7" s="3" customFormat="1" ht="16.5">
      <c r="A35" s="16"/>
      <c r="B35" s="7"/>
      <c r="C35" s="14"/>
      <c r="D35" s="15"/>
      <c r="E35" s="15"/>
      <c r="F35" s="15"/>
    </row>
    <row r="36" spans="1:7" s="3" customFormat="1" ht="16.5">
      <c r="A36" s="12"/>
      <c r="B36" s="14"/>
      <c r="C36" s="14"/>
      <c r="D36" s="15"/>
      <c r="E36" s="15"/>
      <c r="F36" s="15"/>
    </row>
    <row r="37" spans="1:7" s="3" customFormat="1" ht="16.5">
      <c r="A37" s="16"/>
      <c r="B37" s="14"/>
      <c r="C37" s="14"/>
      <c r="D37" s="15"/>
      <c r="E37" s="15"/>
      <c r="F37" s="15"/>
    </row>
    <row r="38" spans="1:7" s="3" customFormat="1" ht="16.5">
      <c r="A38" s="12"/>
      <c r="B38" s="14"/>
      <c r="C38" s="14"/>
      <c r="D38" s="15"/>
      <c r="E38" s="15"/>
      <c r="F38" s="15"/>
    </row>
    <row r="39" spans="1:7" s="3" customFormat="1" ht="16.5">
      <c r="A39" s="16"/>
      <c r="B39" s="14"/>
      <c r="C39" s="14"/>
      <c r="D39" s="15"/>
      <c r="E39" s="15"/>
      <c r="F39" s="15"/>
    </row>
    <row r="40" spans="1:7" s="3" customFormat="1" ht="16.5">
      <c r="A40" s="12"/>
      <c r="B40" s="14"/>
      <c r="C40" s="14"/>
      <c r="D40" s="15"/>
      <c r="E40" s="15"/>
      <c r="F40" s="15"/>
    </row>
    <row r="41" spans="1:7" s="3" customFormat="1" ht="16.5">
      <c r="A41" s="16"/>
      <c r="B41" s="19"/>
      <c r="C41" s="14"/>
      <c r="D41" s="15"/>
      <c r="E41" s="15"/>
      <c r="F41" s="15"/>
    </row>
    <row r="42" spans="1:7" s="3" customFormat="1" ht="16.5">
      <c r="A42" s="8"/>
      <c r="B42" s="14"/>
      <c r="C42" s="14"/>
      <c r="D42" s="15"/>
      <c r="E42" s="15"/>
      <c r="F42" s="15"/>
    </row>
    <row r="43" spans="1:7" s="3" customFormat="1" ht="16.5">
      <c r="A43" s="143"/>
      <c r="B43" s="143"/>
      <c r="C43" s="143"/>
      <c r="D43" s="143"/>
      <c r="E43" s="143"/>
      <c r="F43" s="143"/>
      <c r="G43" s="143"/>
    </row>
    <row r="44" spans="1:7" s="3" customFormat="1" ht="16.5">
      <c r="A44" s="143"/>
      <c r="B44" s="143"/>
      <c r="C44" s="143"/>
      <c r="D44" s="143"/>
      <c r="E44" s="143"/>
      <c r="F44" s="143"/>
      <c r="G44" s="143"/>
    </row>
    <row r="45" spans="1:7" s="3" customFormat="1" ht="16.5">
      <c r="A45" s="143"/>
      <c r="B45" s="143"/>
      <c r="C45" s="143"/>
      <c r="D45" s="143"/>
      <c r="E45" s="143"/>
      <c r="F45" s="143"/>
      <c r="G45" s="143"/>
    </row>
    <row r="46" spans="1:7" s="3" customFormat="1" ht="16.5">
      <c r="A46" s="20"/>
    </row>
    <row r="47" spans="1:7" s="3" customFormat="1" ht="16.5">
      <c r="A47" s="20"/>
    </row>
    <row r="48" spans="1:7" s="3" customFormat="1" ht="16.5">
      <c r="A48" s="20"/>
    </row>
    <row r="49" spans="1:7" s="3" customFormat="1" ht="16.5">
      <c r="A49" s="20"/>
    </row>
    <row r="50" spans="1:7" s="3" customFormat="1" ht="16.5">
      <c r="A50" s="20"/>
    </row>
    <row r="51" spans="1:7" s="3" customFormat="1" ht="16.5">
      <c r="A51" s="20"/>
    </row>
    <row r="52" spans="1:7" s="3" customFormat="1" ht="16.5">
      <c r="A52" s="20"/>
    </row>
    <row r="53" spans="1:7" s="3" customFormat="1" ht="16.5">
      <c r="A53" s="143"/>
      <c r="B53" s="143"/>
      <c r="C53" s="143"/>
      <c r="D53" s="143"/>
      <c r="E53" s="143"/>
      <c r="F53" s="143"/>
      <c r="G53" s="143"/>
    </row>
    <row r="54" spans="1:7" s="3" customFormat="1" ht="16.5">
      <c r="A54" s="143"/>
      <c r="B54" s="143"/>
      <c r="C54" s="143"/>
      <c r="D54" s="143"/>
      <c r="E54" s="143"/>
      <c r="F54" s="143"/>
      <c r="G54" s="143"/>
    </row>
    <row r="55" spans="1:7" s="3" customFormat="1" ht="10.5" customHeight="1">
      <c r="A55" s="143"/>
      <c r="B55" s="143"/>
      <c r="C55" s="143"/>
      <c r="D55" s="143"/>
      <c r="E55" s="143"/>
      <c r="F55" s="143"/>
      <c r="G55" s="143"/>
    </row>
    <row r="56" spans="1:7" s="3" customFormat="1" ht="16.5">
      <c r="A56" s="20"/>
    </row>
  </sheetData>
  <mergeCells count="4">
    <mergeCell ref="E2:F4"/>
    <mergeCell ref="A43:G45"/>
    <mergeCell ref="A53:G55"/>
    <mergeCell ref="B6:F10"/>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231262/2023-PZI  ENERGETSKA SANACIJA OBJEKTA Mestni trg 15 v Slovenskih Konjicah&amp;R5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35C13"/>
  </sheetPr>
  <dimension ref="A4:F81"/>
  <sheetViews>
    <sheetView view="pageLayout" zoomScaleNormal="148" workbookViewId="0">
      <selection activeCell="A60" sqref="A60:XFD60"/>
    </sheetView>
  </sheetViews>
  <sheetFormatPr defaultColWidth="11.5703125" defaultRowHeight="1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6" s="3" customFormat="1" ht="18.75" customHeight="1">
      <c r="A4" s="117" t="s">
        <v>19</v>
      </c>
      <c r="B4" s="65" t="s">
        <v>56</v>
      </c>
      <c r="C4" s="66"/>
      <c r="D4" s="67"/>
      <c r="E4" s="150"/>
      <c r="F4" s="150"/>
    </row>
    <row r="5" spans="1:6" s="3" customFormat="1" ht="18.75">
      <c r="A5" s="69"/>
      <c r="B5" s="70"/>
      <c r="C5" s="71"/>
      <c r="D5" s="72"/>
      <c r="E5" s="150"/>
      <c r="F5" s="150"/>
    </row>
    <row r="6" spans="1:6" s="3" customFormat="1" ht="16.5">
      <c r="A6" s="118" t="s">
        <v>70</v>
      </c>
      <c r="B6" s="74" t="s">
        <v>58</v>
      </c>
      <c r="C6" s="75"/>
      <c r="D6" s="76"/>
      <c r="E6" s="150"/>
      <c r="F6" s="150"/>
    </row>
    <row r="7" spans="1:6" s="3" customFormat="1" ht="13.5" customHeight="1">
      <c r="A7" s="73"/>
      <c r="B7" s="74"/>
      <c r="C7" s="75"/>
      <c r="D7" s="76"/>
      <c r="E7" s="68"/>
      <c r="F7" s="68"/>
    </row>
    <row r="8" spans="1:6" s="3" customFormat="1" ht="15" customHeight="1">
      <c r="A8" s="77"/>
      <c r="B8" s="151" t="s">
        <v>103</v>
      </c>
      <c r="C8" s="152"/>
      <c r="D8" s="152"/>
      <c r="E8" s="152"/>
      <c r="F8" s="152"/>
    </row>
    <row r="9" spans="1:6" s="3" customFormat="1" ht="15" customHeight="1">
      <c r="A9" s="77"/>
      <c r="B9" s="152"/>
      <c r="C9" s="152"/>
      <c r="D9" s="152"/>
      <c r="E9" s="152"/>
      <c r="F9" s="152"/>
    </row>
    <row r="10" spans="1:6" s="3" customFormat="1" ht="15" customHeight="1">
      <c r="A10" s="77"/>
      <c r="B10" s="152"/>
      <c r="C10" s="152"/>
      <c r="D10" s="152"/>
      <c r="E10" s="152"/>
      <c r="F10" s="152"/>
    </row>
    <row r="11" spans="1:6" s="3" customFormat="1" ht="396.75" customHeight="1">
      <c r="A11" s="77"/>
      <c r="B11" s="152"/>
      <c r="C11" s="152"/>
      <c r="D11" s="152"/>
      <c r="E11" s="152"/>
      <c r="F11" s="152"/>
    </row>
    <row r="12" spans="1:6" s="3" customFormat="1" ht="15" customHeight="1">
      <c r="A12" s="77"/>
      <c r="B12" s="119"/>
      <c r="C12" s="119"/>
      <c r="D12" s="119"/>
      <c r="E12" s="119"/>
      <c r="F12" s="119"/>
    </row>
    <row r="13" spans="1:6" s="3" customFormat="1" ht="15" customHeight="1">
      <c r="A13" s="77"/>
      <c r="B13" s="119"/>
      <c r="C13" s="119"/>
      <c r="D13" s="119"/>
      <c r="E13" s="119"/>
      <c r="F13" s="119"/>
    </row>
    <row r="14" spans="1:6" s="3" customFormat="1" ht="15" customHeight="1">
      <c r="A14" s="77"/>
      <c r="B14" s="119"/>
      <c r="C14" s="119"/>
      <c r="D14" s="119"/>
      <c r="E14" s="119"/>
      <c r="F14" s="119"/>
    </row>
    <row r="15" spans="1:6" s="3" customFormat="1" ht="15" customHeight="1">
      <c r="A15" s="77"/>
      <c r="B15" s="119"/>
      <c r="C15" s="119"/>
      <c r="D15" s="119"/>
      <c r="E15" s="119"/>
      <c r="F15" s="119"/>
    </row>
    <row r="16" spans="1:6" s="3" customFormat="1" ht="15" customHeight="1">
      <c r="A16" s="77"/>
      <c r="B16" s="119"/>
      <c r="C16" s="119"/>
      <c r="D16" s="119"/>
      <c r="E16" s="119"/>
      <c r="F16" s="119"/>
    </row>
    <row r="17" spans="1:6" s="3" customFormat="1" ht="15" customHeight="1">
      <c r="A17" s="77"/>
      <c r="B17" s="119"/>
      <c r="C17" s="119"/>
      <c r="D17" s="119"/>
      <c r="E17" s="119"/>
      <c r="F17" s="119"/>
    </row>
    <row r="18" spans="1:6" s="3" customFormat="1" ht="15" customHeight="1">
      <c r="A18" s="77"/>
      <c r="B18" s="119"/>
      <c r="C18" s="119"/>
      <c r="D18" s="119"/>
      <c r="E18" s="119"/>
      <c r="F18" s="119"/>
    </row>
    <row r="19" spans="1:6" s="3" customFormat="1" ht="15" customHeight="1">
      <c r="A19" s="77"/>
      <c r="B19" s="119"/>
      <c r="C19" s="119"/>
      <c r="D19" s="119"/>
      <c r="E19" s="119"/>
      <c r="F19" s="119"/>
    </row>
    <row r="20" spans="1:6" s="3" customFormat="1" ht="15" customHeight="1">
      <c r="A20" s="77"/>
      <c r="B20" s="119"/>
      <c r="C20" s="119"/>
      <c r="D20" s="119"/>
      <c r="E20" s="119"/>
      <c r="F20" s="119"/>
    </row>
    <row r="21" spans="1:6" s="3" customFormat="1" ht="15" customHeight="1">
      <c r="A21" s="77"/>
      <c r="B21" s="119"/>
      <c r="C21" s="119"/>
      <c r="D21" s="119"/>
      <c r="E21" s="119"/>
      <c r="F21" s="119"/>
    </row>
    <row r="22" spans="1:6" s="3" customFormat="1" ht="15" customHeight="1">
      <c r="A22" s="77"/>
      <c r="B22" s="119"/>
      <c r="C22" s="119"/>
      <c r="D22" s="119"/>
      <c r="E22" s="119"/>
      <c r="F22" s="119"/>
    </row>
    <row r="23" spans="1:6" s="3" customFormat="1" ht="15" customHeight="1">
      <c r="A23" s="77"/>
      <c r="B23" s="119"/>
      <c r="C23" s="119"/>
      <c r="D23" s="119"/>
      <c r="E23" s="119"/>
      <c r="F23" s="119"/>
    </row>
    <row r="24" spans="1:6" s="3" customFormat="1" ht="15" customHeight="1">
      <c r="A24" s="77"/>
      <c r="B24" s="119"/>
      <c r="C24" s="119"/>
      <c r="D24" s="119"/>
      <c r="E24" s="119"/>
      <c r="F24" s="119"/>
    </row>
    <row r="25" spans="1:6" s="3" customFormat="1" ht="15" customHeight="1">
      <c r="A25" s="77"/>
      <c r="B25" s="119"/>
      <c r="C25" s="119"/>
      <c r="D25" s="119"/>
      <c r="E25" s="119"/>
      <c r="F25" s="119"/>
    </row>
    <row r="26" spans="1:6" s="3" customFormat="1" ht="15" customHeight="1">
      <c r="A26" s="77"/>
      <c r="B26" s="119"/>
      <c r="C26" s="119"/>
      <c r="D26" s="119"/>
      <c r="E26" s="119"/>
      <c r="F26" s="119"/>
    </row>
    <row r="27" spans="1:6" s="3" customFormat="1" ht="15" customHeight="1">
      <c r="A27" s="77"/>
      <c r="B27" s="119"/>
      <c r="C27" s="119"/>
      <c r="D27" s="119"/>
      <c r="E27" s="119"/>
      <c r="F27" s="119"/>
    </row>
    <row r="28" spans="1:6" s="3" customFormat="1" ht="15" customHeight="1">
      <c r="A28" s="82" t="s">
        <v>26</v>
      </c>
      <c r="B28" s="83" t="s">
        <v>27</v>
      </c>
      <c r="C28" s="84" t="s">
        <v>28</v>
      </c>
      <c r="D28" s="85" t="s">
        <v>29</v>
      </c>
      <c r="E28" s="86" t="s">
        <v>30</v>
      </c>
      <c r="F28" s="86" t="s">
        <v>31</v>
      </c>
    </row>
    <row r="29" spans="1:6" s="3" customFormat="1" ht="17.25" thickBot="1">
      <c r="A29" s="87"/>
      <c r="B29" s="88"/>
      <c r="C29" s="89"/>
      <c r="D29" s="90"/>
      <c r="E29" s="91"/>
      <c r="F29" s="91"/>
    </row>
    <row r="30" spans="1:6" s="3" customFormat="1" ht="17.25" thickBot="1">
      <c r="A30" s="120" t="str">
        <f>A6</f>
        <v>B.1</v>
      </c>
      <c r="B30" s="93" t="str">
        <f>B6</f>
        <v>FASADERSKA DELA</v>
      </c>
      <c r="C30" s="94"/>
      <c r="D30" s="95"/>
      <c r="E30" s="96"/>
      <c r="F30" s="96"/>
    </row>
    <row r="31" spans="1:6" s="3" customFormat="1" ht="16.5">
      <c r="A31" s="87"/>
      <c r="B31" s="88"/>
      <c r="C31" s="89"/>
      <c r="D31" s="97"/>
      <c r="E31" s="98"/>
      <c r="F31" s="98"/>
    </row>
    <row r="32" spans="1:6" s="3" customFormat="1" ht="16.5">
      <c r="A32" s="87"/>
      <c r="B32" s="121" t="s">
        <v>59</v>
      </c>
      <c r="C32" s="89"/>
      <c r="D32" s="97"/>
      <c r="E32" s="98"/>
      <c r="F32" s="98"/>
    </row>
    <row r="33" spans="1:6" s="3" customFormat="1" ht="113.25" customHeight="1">
      <c r="A33" s="99" t="s">
        <v>32</v>
      </c>
      <c r="B33" s="122" t="s">
        <v>66</v>
      </c>
      <c r="C33" s="101" t="s">
        <v>42</v>
      </c>
      <c r="D33" s="123">
        <v>1801.7</v>
      </c>
      <c r="E33" s="124"/>
      <c r="F33" s="104">
        <f>D33*E33</f>
        <v>0</v>
      </c>
    </row>
    <row r="34" spans="1:6" s="3" customFormat="1" ht="16.5">
      <c r="A34" s="42"/>
      <c r="B34" s="106"/>
      <c r="C34" s="101"/>
      <c r="D34" s="125"/>
      <c r="E34" s="126"/>
      <c r="F34" s="127"/>
    </row>
    <row r="35" spans="1:6" s="3" customFormat="1" ht="16.5">
      <c r="A35" s="42"/>
      <c r="B35" s="116" t="s">
        <v>60</v>
      </c>
      <c r="C35" s="101"/>
      <c r="D35" s="125"/>
      <c r="E35" s="126"/>
      <c r="F35" s="127"/>
    </row>
    <row r="36" spans="1:6" s="3" customFormat="1" ht="25.5">
      <c r="A36" s="99" t="s">
        <v>35</v>
      </c>
      <c r="B36" s="106" t="s">
        <v>67</v>
      </c>
      <c r="C36" s="101" t="s">
        <v>42</v>
      </c>
      <c r="D36" s="123">
        <v>1912.4</v>
      </c>
      <c r="E36" s="126"/>
      <c r="F36" s="136">
        <f>D36*E36</f>
        <v>0</v>
      </c>
    </row>
    <row r="37" spans="1:6" s="3" customFormat="1" ht="16.5">
      <c r="A37" s="99"/>
      <c r="B37" s="106"/>
      <c r="C37" s="101"/>
      <c r="D37" s="102"/>
      <c r="E37" s="126"/>
      <c r="F37" s="104"/>
    </row>
    <row r="38" spans="1:6" s="3" customFormat="1" ht="38.25">
      <c r="A38" s="99" t="s">
        <v>37</v>
      </c>
      <c r="B38" s="106" t="s">
        <v>68</v>
      </c>
      <c r="C38" s="101" t="s">
        <v>42</v>
      </c>
      <c r="D38" s="123">
        <v>1912.4</v>
      </c>
      <c r="E38" s="126"/>
      <c r="F38" s="136">
        <f>D38*E38</f>
        <v>0</v>
      </c>
    </row>
    <row r="39" spans="1:6" s="3" customFormat="1" ht="16.5">
      <c r="A39" s="99"/>
      <c r="B39" s="106"/>
      <c r="C39" s="101"/>
      <c r="D39" s="102"/>
      <c r="E39" s="126"/>
      <c r="F39" s="104"/>
    </row>
    <row r="40" spans="1:6" s="3" customFormat="1" ht="38.25">
      <c r="A40" s="99" t="s">
        <v>38</v>
      </c>
      <c r="B40" s="106" t="s">
        <v>65</v>
      </c>
      <c r="C40" s="101" t="s">
        <v>42</v>
      </c>
      <c r="D40" s="123">
        <v>1912.4</v>
      </c>
      <c r="E40" s="126"/>
      <c r="F40" s="136">
        <f>D40*E40</f>
        <v>0</v>
      </c>
    </row>
    <row r="41" spans="1:6" s="3" customFormat="1" ht="16.5">
      <c r="A41" s="42"/>
      <c r="B41" s="106"/>
      <c r="C41" s="101"/>
      <c r="D41" s="125"/>
      <c r="E41" s="126"/>
      <c r="F41" s="127"/>
    </row>
    <row r="42" spans="1:6" s="3" customFormat="1" ht="16.5">
      <c r="B42" s="116" t="s">
        <v>61</v>
      </c>
      <c r="C42" s="101"/>
      <c r="D42" s="125"/>
      <c r="E42" s="126"/>
      <c r="F42" s="127"/>
    </row>
    <row r="43" spans="1:6" s="3" customFormat="1" ht="283.35000000000002" customHeight="1">
      <c r="A43" s="99" t="s">
        <v>40</v>
      </c>
      <c r="B43" s="137" t="s">
        <v>127</v>
      </c>
      <c r="C43" s="101" t="s">
        <v>42</v>
      </c>
      <c r="D43" s="102">
        <v>78.900000000000006</v>
      </c>
      <c r="E43" s="126"/>
      <c r="F43" s="104">
        <f>D43*E43</f>
        <v>0</v>
      </c>
    </row>
    <row r="44" spans="1:6" s="3" customFormat="1" ht="16.5">
      <c r="A44" s="42"/>
      <c r="B44" s="106"/>
      <c r="C44" s="101"/>
      <c r="D44" s="125"/>
      <c r="E44" s="126"/>
      <c r="F44" s="127"/>
    </row>
    <row r="45" spans="1:6" s="3" customFormat="1" ht="16.5">
      <c r="B45" s="116" t="s">
        <v>62</v>
      </c>
      <c r="C45" s="101"/>
      <c r="D45" s="102"/>
      <c r="E45" s="126"/>
      <c r="F45" s="127"/>
    </row>
    <row r="46" spans="1:6" s="3" customFormat="1" ht="226.7" customHeight="1">
      <c r="A46" s="99" t="s">
        <v>43</v>
      </c>
      <c r="B46" s="138" t="s">
        <v>124</v>
      </c>
      <c r="C46" s="101" t="s">
        <v>42</v>
      </c>
      <c r="D46" s="123">
        <v>738.3</v>
      </c>
      <c r="E46" s="126"/>
      <c r="F46" s="136">
        <f>D46*E46</f>
        <v>0</v>
      </c>
    </row>
    <row r="47" spans="1:6" s="3" customFormat="1" ht="16.5">
      <c r="A47" s="42"/>
      <c r="B47" s="106"/>
      <c r="C47" s="101"/>
      <c r="D47" s="102"/>
      <c r="E47" s="126"/>
      <c r="F47" s="127"/>
    </row>
    <row r="48" spans="1:6" s="3" customFormat="1" ht="16.5">
      <c r="B48" s="116" t="s">
        <v>104</v>
      </c>
      <c r="C48" s="101"/>
      <c r="D48" s="102"/>
      <c r="E48" s="126"/>
      <c r="F48" s="127"/>
    </row>
    <row r="49" spans="1:6" s="3" customFormat="1" ht="212.45" customHeight="1">
      <c r="A49" s="99" t="s">
        <v>45</v>
      </c>
      <c r="B49" s="137" t="s">
        <v>125</v>
      </c>
      <c r="C49" s="101" t="s">
        <v>42</v>
      </c>
      <c r="D49" s="123">
        <v>356.9</v>
      </c>
      <c r="E49" s="126"/>
      <c r="F49" s="136">
        <f>D49*E49</f>
        <v>0</v>
      </c>
    </row>
    <row r="50" spans="1:6" s="3" customFormat="1" ht="16.5">
      <c r="A50" s="99"/>
      <c r="B50" s="122"/>
      <c r="C50" s="101"/>
      <c r="D50" s="123"/>
      <c r="E50" s="126"/>
      <c r="F50" s="136"/>
    </row>
    <row r="51" spans="1:6" s="3" customFormat="1" ht="226.7" customHeight="1">
      <c r="A51" s="99" t="s">
        <v>46</v>
      </c>
      <c r="B51" s="137" t="s">
        <v>143</v>
      </c>
      <c r="C51" s="101" t="s">
        <v>42</v>
      </c>
      <c r="D51" s="123">
        <v>50</v>
      </c>
      <c r="E51" s="126"/>
      <c r="F51" s="136">
        <f>D51*E51</f>
        <v>0</v>
      </c>
    </row>
    <row r="52" spans="1:6" s="3" customFormat="1" ht="16.5">
      <c r="A52" s="99"/>
      <c r="B52" s="122"/>
      <c r="C52" s="101"/>
      <c r="D52" s="123"/>
      <c r="E52" s="126"/>
      <c r="F52" s="136"/>
    </row>
    <row r="53" spans="1:6" s="3" customFormat="1" ht="229.5" customHeight="1">
      <c r="A53" s="99" t="s">
        <v>47</v>
      </c>
      <c r="B53" s="137" t="s">
        <v>123</v>
      </c>
      <c r="C53" s="101" t="s">
        <v>42</v>
      </c>
      <c r="D53" s="123">
        <v>157.6</v>
      </c>
      <c r="E53" s="126"/>
      <c r="F53" s="136">
        <f>D53*E53</f>
        <v>0</v>
      </c>
    </row>
    <row r="54" spans="1:6" s="3" customFormat="1" ht="16.5">
      <c r="A54" s="99"/>
      <c r="B54" s="137"/>
      <c r="C54" s="101"/>
      <c r="D54" s="123"/>
      <c r="E54" s="126"/>
      <c r="F54" s="136"/>
    </row>
    <row r="55" spans="1:6" s="3" customFormat="1" ht="212.45" customHeight="1">
      <c r="A55" s="99" t="s">
        <v>51</v>
      </c>
      <c r="B55" s="137" t="s">
        <v>142</v>
      </c>
      <c r="C55" s="101" t="s">
        <v>42</v>
      </c>
      <c r="D55" s="123">
        <v>264</v>
      </c>
      <c r="E55" s="126"/>
      <c r="F55" s="136">
        <f>D55*E55</f>
        <v>0</v>
      </c>
    </row>
    <row r="56" spans="1:6" s="3" customFormat="1" ht="13.9" customHeight="1">
      <c r="A56" s="99"/>
      <c r="B56" s="122"/>
      <c r="C56" s="101"/>
      <c r="D56" s="102"/>
      <c r="E56" s="126"/>
      <c r="F56" s="104"/>
    </row>
    <row r="57" spans="1:6" s="3" customFormat="1" ht="13.9" customHeight="1">
      <c r="A57" s="99"/>
      <c r="B57" s="131" t="s">
        <v>105</v>
      </c>
      <c r="C57" s="101"/>
      <c r="D57" s="102"/>
      <c r="E57" s="126"/>
      <c r="F57" s="104"/>
    </row>
    <row r="58" spans="1:6" s="3" customFormat="1" ht="255" customHeight="1">
      <c r="A58" s="99" t="s">
        <v>55</v>
      </c>
      <c r="B58" s="130" t="s">
        <v>128</v>
      </c>
      <c r="C58" s="101" t="s">
        <v>42</v>
      </c>
      <c r="D58" s="102">
        <v>267.3</v>
      </c>
      <c r="E58" s="126"/>
      <c r="F58" s="104">
        <f>D58*E58</f>
        <v>0</v>
      </c>
    </row>
    <row r="59" spans="1:6" s="3" customFormat="1" ht="13.9" customHeight="1">
      <c r="A59" s="99"/>
      <c r="B59" s="131" t="s">
        <v>69</v>
      </c>
      <c r="C59" s="101"/>
      <c r="D59" s="102"/>
      <c r="E59" s="126"/>
      <c r="F59" s="104"/>
    </row>
    <row r="60" spans="1:6" s="3" customFormat="1" ht="153">
      <c r="A60" s="99" t="s">
        <v>92</v>
      </c>
      <c r="B60" s="122" t="s">
        <v>129</v>
      </c>
      <c r="C60" s="101" t="s">
        <v>50</v>
      </c>
      <c r="D60" s="102">
        <v>515.6</v>
      </c>
      <c r="E60" s="126"/>
      <c r="F60" s="104">
        <f>D60*E60</f>
        <v>0</v>
      </c>
    </row>
    <row r="62" spans="1:6" s="3" customFormat="1" ht="13.9" customHeight="1">
      <c r="A62" s="99"/>
      <c r="B62" s="131" t="s">
        <v>126</v>
      </c>
      <c r="C62" s="101"/>
      <c r="D62" s="102"/>
      <c r="E62" s="126"/>
      <c r="F62" s="104"/>
    </row>
    <row r="63" spans="1:6" s="3" customFormat="1" ht="102">
      <c r="A63" s="99" t="s">
        <v>93</v>
      </c>
      <c r="B63" s="122" t="s">
        <v>134</v>
      </c>
      <c r="C63" s="101" t="s">
        <v>34</v>
      </c>
      <c r="D63" s="102">
        <v>18</v>
      </c>
      <c r="E63" s="126"/>
      <c r="F63" s="104">
        <f>D63*E63</f>
        <v>0</v>
      </c>
    </row>
    <row r="64" spans="1:6" s="3" customFormat="1" ht="16.5">
      <c r="A64" s="99"/>
      <c r="B64" s="122"/>
      <c r="C64" s="101"/>
      <c r="D64" s="102"/>
      <c r="E64" s="126"/>
      <c r="F64" s="104"/>
    </row>
    <row r="65" spans="1:6" s="3" customFormat="1" ht="51">
      <c r="A65" s="99" t="s">
        <v>131</v>
      </c>
      <c r="B65" s="122" t="s">
        <v>135</v>
      </c>
      <c r="C65" s="101" t="s">
        <v>34</v>
      </c>
      <c r="D65" s="102">
        <v>18</v>
      </c>
      <c r="E65" s="126"/>
      <c r="F65" s="104">
        <f>D65*E65</f>
        <v>0</v>
      </c>
    </row>
    <row r="66" spans="1:6" s="3" customFormat="1" ht="16.5">
      <c r="A66" s="99"/>
      <c r="B66" s="122"/>
      <c r="C66" s="101"/>
      <c r="D66" s="102"/>
      <c r="E66" s="126"/>
      <c r="F66" s="104"/>
    </row>
    <row r="67" spans="1:6" s="3" customFormat="1" ht="13.9" customHeight="1">
      <c r="A67" s="99"/>
      <c r="B67" s="131" t="s">
        <v>130</v>
      </c>
      <c r="C67" s="101"/>
      <c r="D67" s="102"/>
      <c r="E67" s="126"/>
      <c r="F67" s="104"/>
    </row>
    <row r="68" spans="1:6" s="3" customFormat="1" ht="102">
      <c r="A68" s="99" t="s">
        <v>107</v>
      </c>
      <c r="B68" s="122" t="s">
        <v>134</v>
      </c>
      <c r="C68" s="101" t="s">
        <v>42</v>
      </c>
      <c r="D68" s="123">
        <v>150.5</v>
      </c>
      <c r="E68" s="126"/>
      <c r="F68" s="136">
        <f>D68*E68</f>
        <v>0</v>
      </c>
    </row>
    <row r="69" spans="1:6" s="3" customFormat="1" ht="16.5">
      <c r="A69" s="99"/>
      <c r="B69" s="122"/>
      <c r="C69" s="101"/>
      <c r="D69" s="123"/>
      <c r="E69" s="126"/>
      <c r="F69" s="136"/>
    </row>
    <row r="70" spans="1:6" s="3" customFormat="1" ht="13.9" customHeight="1">
      <c r="A70" s="99"/>
      <c r="B70" s="131" t="s">
        <v>132</v>
      </c>
      <c r="C70" s="101"/>
      <c r="D70" s="102"/>
      <c r="E70" s="126"/>
      <c r="F70" s="104"/>
    </row>
    <row r="71" spans="1:6" s="3" customFormat="1" ht="102">
      <c r="A71" s="99" t="s">
        <v>133</v>
      </c>
      <c r="B71" s="122" t="s">
        <v>134</v>
      </c>
      <c r="C71" s="101" t="s">
        <v>50</v>
      </c>
      <c r="D71" s="123">
        <v>30.5</v>
      </c>
      <c r="E71" s="126"/>
      <c r="F71" s="136">
        <f>D71*E71</f>
        <v>0</v>
      </c>
    </row>
    <row r="72" spans="1:6" s="3" customFormat="1" ht="113.25" customHeight="1">
      <c r="A72" s="99"/>
      <c r="B72" s="122"/>
      <c r="C72" s="101"/>
      <c r="D72" s="102"/>
      <c r="E72" s="126"/>
      <c r="F72" s="104"/>
    </row>
    <row r="73" spans="1:6" s="3" customFormat="1" ht="16.5">
      <c r="A73" s="99"/>
      <c r="B73" s="121" t="s">
        <v>63</v>
      </c>
      <c r="C73" s="101"/>
      <c r="D73" s="102"/>
      <c r="E73" s="126"/>
      <c r="F73" s="104"/>
    </row>
    <row r="74" spans="1:6" s="3" customFormat="1" ht="169.9" customHeight="1">
      <c r="A74" s="99" t="s">
        <v>95</v>
      </c>
      <c r="B74" s="121" t="s">
        <v>64</v>
      </c>
      <c r="C74" s="101" t="s">
        <v>50</v>
      </c>
      <c r="D74" s="102">
        <v>185.7</v>
      </c>
      <c r="E74" s="126"/>
      <c r="F74" s="104">
        <f>D74*E74</f>
        <v>0</v>
      </c>
    </row>
    <row r="75" spans="1:6" s="3" customFormat="1" ht="16.5">
      <c r="A75" s="99"/>
      <c r="B75" s="121"/>
      <c r="C75" s="101"/>
      <c r="D75" s="102"/>
      <c r="E75" s="126"/>
      <c r="F75" s="104"/>
    </row>
    <row r="76" spans="1:6" s="3" customFormat="1" ht="63.75">
      <c r="A76" s="99" t="s">
        <v>110</v>
      </c>
      <c r="B76" s="131" t="s">
        <v>108</v>
      </c>
      <c r="C76" s="101" t="s">
        <v>50</v>
      </c>
      <c r="D76" s="123">
        <v>68.599999999999994</v>
      </c>
      <c r="E76" s="126"/>
      <c r="F76" s="136">
        <f>D76*E76</f>
        <v>0</v>
      </c>
    </row>
    <row r="77" spans="1:6" s="3" customFormat="1" ht="17.25" thickBot="1">
      <c r="A77" s="99"/>
      <c r="B77" s="131"/>
      <c r="C77" s="101"/>
      <c r="D77" s="123"/>
      <c r="E77" s="126"/>
      <c r="F77" s="136"/>
    </row>
    <row r="78" spans="1:6" s="3" customFormat="1" ht="17.25" thickBot="1">
      <c r="A78" s="92"/>
      <c r="B78" s="93" t="str">
        <f>CONCATENATE(B30," ","SKUPAJ")</f>
        <v>FASADERSKA DELA SKUPAJ</v>
      </c>
      <c r="C78" s="94"/>
      <c r="D78" s="113"/>
      <c r="E78" s="128"/>
      <c r="F78" s="115">
        <f>SUM(F33:F77)</f>
        <v>0</v>
      </c>
    </row>
    <row r="79" spans="1:6" s="3" customFormat="1" ht="16.5">
      <c r="A79" s="20"/>
      <c r="B79" s="129"/>
      <c r="C79" s="81"/>
      <c r="D79" s="80"/>
      <c r="E79" s="81"/>
      <c r="F79" s="81"/>
    </row>
    <row r="80" spans="1:6" s="3" customFormat="1" ht="15" customHeight="1" thickBot="1">
      <c r="A80" s="59"/>
      <c r="B80" s="60"/>
      <c r="C80" s="60" t="s">
        <v>22</v>
      </c>
      <c r="D80" s="61"/>
      <c r="E80" s="61"/>
      <c r="F80" s="62">
        <f>F78*1.095</f>
        <v>0</v>
      </c>
    </row>
    <row r="81" spans="1:6" s="3" customFormat="1" ht="15" customHeight="1">
      <c r="A81" s="77"/>
      <c r="B81" s="119"/>
      <c r="C81" s="119"/>
      <c r="D81" s="119"/>
      <c r="E81" s="119"/>
      <c r="F81" s="119"/>
    </row>
  </sheetData>
  <mergeCells count="2">
    <mergeCell ref="E4:F6"/>
    <mergeCell ref="B8:F11"/>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231262/2023-PZI  ENERGETSKA SANACIJA OBJEKTA Mestni trg 15 v Slovenskih Konjicah&amp;R6</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5410D"/>
  </sheetPr>
  <dimension ref="A4:F51"/>
  <sheetViews>
    <sheetView showWhiteSpace="0" view="pageLayout" zoomScaleNormal="148" workbookViewId="0">
      <selection activeCell="F41" sqref="F41"/>
    </sheetView>
  </sheetViews>
  <sheetFormatPr defaultColWidth="11.5703125" defaultRowHeight="1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6" s="3" customFormat="1" ht="18.75" customHeight="1">
      <c r="A4" s="117" t="s">
        <v>19</v>
      </c>
      <c r="B4" s="65" t="s">
        <v>56</v>
      </c>
      <c r="C4" s="66"/>
      <c r="D4" s="67"/>
      <c r="E4" s="150"/>
      <c r="F4" s="150"/>
    </row>
    <row r="5" spans="1:6" s="3" customFormat="1" ht="18.75">
      <c r="A5" s="69"/>
      <c r="B5" s="70"/>
      <c r="C5" s="71"/>
      <c r="D5" s="72"/>
      <c r="E5" s="150"/>
      <c r="F5" s="150"/>
    </row>
    <row r="6" spans="1:6" s="3" customFormat="1" ht="16.5">
      <c r="A6" s="118" t="s">
        <v>57</v>
      </c>
      <c r="B6" s="74" t="s">
        <v>71</v>
      </c>
      <c r="C6" s="75"/>
      <c r="D6" s="76"/>
      <c r="E6" s="150"/>
      <c r="F6" s="150"/>
    </row>
    <row r="7" spans="1:6" s="3" customFormat="1" ht="15" customHeight="1">
      <c r="A7" s="77"/>
      <c r="B7" s="119"/>
      <c r="C7" s="119"/>
      <c r="D7" s="119"/>
      <c r="E7" s="119"/>
      <c r="F7" s="119"/>
    </row>
    <row r="8" spans="1:6" s="3" customFormat="1" ht="15" customHeight="1">
      <c r="A8" s="82" t="s">
        <v>26</v>
      </c>
      <c r="B8" s="83" t="s">
        <v>27</v>
      </c>
      <c r="C8" s="84" t="s">
        <v>28</v>
      </c>
      <c r="D8" s="85" t="s">
        <v>29</v>
      </c>
      <c r="E8" s="86" t="s">
        <v>30</v>
      </c>
      <c r="F8" s="86" t="s">
        <v>31</v>
      </c>
    </row>
    <row r="9" spans="1:6" s="3" customFormat="1" ht="17.25" thickBot="1">
      <c r="A9" s="87"/>
      <c r="B9" s="88"/>
      <c r="C9" s="89"/>
      <c r="D9" s="90"/>
      <c r="E9" s="91"/>
      <c r="F9" s="91"/>
    </row>
    <row r="10" spans="1:6" s="3" customFormat="1" ht="17.25" thickBot="1">
      <c r="A10" s="120" t="str">
        <f>A6</f>
        <v>B.2</v>
      </c>
      <c r="B10" s="93" t="str">
        <f>B6</f>
        <v>OSTALO</v>
      </c>
      <c r="C10" s="94"/>
      <c r="D10" s="95"/>
      <c r="E10" s="96"/>
      <c r="F10" s="96"/>
    </row>
    <row r="11" spans="1:6" s="3" customFormat="1" ht="16.5">
      <c r="A11" s="87"/>
      <c r="B11" s="88"/>
      <c r="C11" s="89"/>
      <c r="D11" s="97"/>
      <c r="E11" s="98"/>
      <c r="F11" s="98"/>
    </row>
    <row r="12" spans="1:6" s="3" customFormat="1" ht="16.5">
      <c r="A12" s="42"/>
      <c r="B12" s="116" t="s">
        <v>74</v>
      </c>
      <c r="C12" s="101"/>
      <c r="D12" s="125"/>
      <c r="E12" s="126"/>
      <c r="F12" s="127"/>
    </row>
    <row r="13" spans="1:6" s="3" customFormat="1" ht="51">
      <c r="A13" s="99" t="s">
        <v>137</v>
      </c>
      <c r="B13" s="106" t="s">
        <v>136</v>
      </c>
      <c r="C13" s="101" t="s">
        <v>42</v>
      </c>
      <c r="D13" s="102">
        <v>30</v>
      </c>
      <c r="E13" s="126"/>
      <c r="F13" s="104">
        <f>D13*E13</f>
        <v>0</v>
      </c>
    </row>
    <row r="14" spans="1:6" s="3" customFormat="1" ht="16.5">
      <c r="A14" s="99"/>
      <c r="B14" s="106"/>
      <c r="C14" s="101"/>
      <c r="D14" s="102"/>
      <c r="E14" s="126"/>
      <c r="F14" s="104"/>
    </row>
    <row r="15" spans="1:6" s="3" customFormat="1" ht="16.5">
      <c r="A15" s="20"/>
      <c r="B15" s="116" t="s">
        <v>73</v>
      </c>
      <c r="C15" s="101"/>
      <c r="D15" s="102"/>
      <c r="E15" s="126"/>
      <c r="F15" s="104"/>
    </row>
    <row r="16" spans="1:6" s="3" customFormat="1" ht="99.2" customHeight="1">
      <c r="A16" s="99" t="s">
        <v>35</v>
      </c>
      <c r="B16" s="106" t="s">
        <v>138</v>
      </c>
      <c r="C16" s="101" t="s">
        <v>34</v>
      </c>
      <c r="D16" s="102">
        <v>1</v>
      </c>
      <c r="E16" s="126"/>
      <c r="F16" s="104">
        <f>D16*E16</f>
        <v>0</v>
      </c>
    </row>
    <row r="17" spans="1:6" s="3" customFormat="1" ht="16.5">
      <c r="A17" s="99"/>
      <c r="B17" s="106"/>
      <c r="C17" s="101"/>
      <c r="D17" s="102"/>
      <c r="E17" s="126"/>
      <c r="F17" s="104"/>
    </row>
    <row r="18" spans="1:6" s="3" customFormat="1" ht="63.75">
      <c r="A18" s="99" t="s">
        <v>37</v>
      </c>
      <c r="B18" s="106" t="s">
        <v>109</v>
      </c>
      <c r="C18" s="101" t="s">
        <v>34</v>
      </c>
      <c r="D18" s="102">
        <v>28</v>
      </c>
      <c r="E18" s="126"/>
      <c r="F18" s="104">
        <f>D18*E18</f>
        <v>0</v>
      </c>
    </row>
    <row r="19" spans="1:6" s="3" customFormat="1" ht="16.5">
      <c r="A19" s="99"/>
      <c r="B19" s="106"/>
      <c r="C19" s="101"/>
      <c r="D19" s="102"/>
      <c r="E19" s="126"/>
      <c r="F19" s="104"/>
    </row>
    <row r="20" spans="1:6" s="3" customFormat="1" ht="16.5">
      <c r="A20" s="99"/>
      <c r="B20" s="116" t="s">
        <v>75</v>
      </c>
      <c r="C20" s="101"/>
      <c r="D20" s="102"/>
      <c r="E20" s="126"/>
      <c r="F20" s="104"/>
    </row>
    <row r="21" spans="1:6" s="3" customFormat="1" ht="38.25">
      <c r="A21" s="99" t="s">
        <v>38</v>
      </c>
      <c r="B21" s="106" t="s">
        <v>91</v>
      </c>
      <c r="C21" s="101" t="s">
        <v>50</v>
      </c>
      <c r="D21" s="102">
        <v>25.5</v>
      </c>
      <c r="E21" s="126"/>
      <c r="F21" s="104">
        <f>D21*E21</f>
        <v>0</v>
      </c>
    </row>
    <row r="22" spans="1:6" s="3" customFormat="1" ht="16.5">
      <c r="A22" s="99"/>
      <c r="B22" s="106"/>
      <c r="C22" s="101"/>
      <c r="D22" s="102"/>
      <c r="E22" s="126"/>
      <c r="F22" s="104"/>
    </row>
    <row r="23" spans="1:6" s="3" customFormat="1" ht="89.25">
      <c r="A23" s="99" t="s">
        <v>52</v>
      </c>
      <c r="B23" s="106" t="s">
        <v>122</v>
      </c>
      <c r="C23" s="101" t="s">
        <v>94</v>
      </c>
      <c r="D23" s="102">
        <v>3</v>
      </c>
      <c r="E23" s="126"/>
      <c r="F23" s="104">
        <f>D23*E23</f>
        <v>0</v>
      </c>
    </row>
    <row r="24" spans="1:6" s="3" customFormat="1" ht="16.5">
      <c r="A24" s="99"/>
      <c r="B24" s="106"/>
      <c r="C24" s="101"/>
      <c r="D24" s="102"/>
      <c r="E24" s="126"/>
      <c r="F24" s="104"/>
    </row>
    <row r="25" spans="1:6" s="3" customFormat="1" ht="63.75">
      <c r="A25" s="99" t="s">
        <v>43</v>
      </c>
      <c r="B25" s="106" t="s">
        <v>139</v>
      </c>
      <c r="C25" s="101" t="s">
        <v>50</v>
      </c>
      <c r="D25" s="123">
        <v>2</v>
      </c>
      <c r="E25" s="126"/>
      <c r="F25" s="136">
        <f>D25*E25</f>
        <v>0</v>
      </c>
    </row>
    <row r="26" spans="1:6" s="3" customFormat="1" ht="16.5">
      <c r="A26" s="99"/>
      <c r="B26" s="106"/>
      <c r="C26" s="101"/>
      <c r="D26" s="102"/>
      <c r="E26" s="126"/>
      <c r="F26" s="104"/>
    </row>
    <row r="27" spans="1:6" s="3" customFormat="1" ht="114.75">
      <c r="A27" s="99" t="s">
        <v>45</v>
      </c>
      <c r="B27" s="106" t="s">
        <v>140</v>
      </c>
      <c r="C27" s="101" t="s">
        <v>42</v>
      </c>
      <c r="D27" s="123">
        <v>17.3</v>
      </c>
      <c r="E27" s="126"/>
      <c r="F27" s="136">
        <f>D27*E27</f>
        <v>0</v>
      </c>
    </row>
    <row r="28" spans="1:6" s="3" customFormat="1" ht="16.5">
      <c r="A28" s="99"/>
      <c r="B28" s="106"/>
      <c r="C28" s="101"/>
      <c r="D28" s="102"/>
      <c r="E28" s="126"/>
      <c r="F28" s="104"/>
    </row>
    <row r="29" spans="1:6" s="3" customFormat="1" ht="38.25">
      <c r="A29" s="99" t="s">
        <v>46</v>
      </c>
      <c r="B29" s="106" t="s">
        <v>96</v>
      </c>
      <c r="C29" s="101" t="s">
        <v>34</v>
      </c>
      <c r="D29" s="102">
        <v>10</v>
      </c>
      <c r="E29" s="126"/>
      <c r="F29" s="104">
        <f>D29*E29</f>
        <v>0</v>
      </c>
    </row>
    <row r="30" spans="1:6" s="3" customFormat="1" ht="16.5">
      <c r="A30" s="99"/>
      <c r="B30" s="106"/>
      <c r="C30" s="101"/>
      <c r="D30" s="102"/>
      <c r="E30" s="126"/>
      <c r="F30" s="104"/>
    </row>
    <row r="31" spans="1:6" s="3" customFormat="1" ht="51">
      <c r="A31" s="99">
        <v>9</v>
      </c>
      <c r="B31" s="130" t="s">
        <v>141</v>
      </c>
      <c r="C31" s="101" t="s">
        <v>50</v>
      </c>
      <c r="D31" s="102">
        <v>94.2</v>
      </c>
      <c r="E31" s="126"/>
      <c r="F31" s="104">
        <f t="shared" ref="F31" si="0">D31*E31</f>
        <v>0</v>
      </c>
    </row>
    <row r="32" spans="1:6" s="3" customFormat="1" ht="16.5">
      <c r="A32" s="99"/>
      <c r="B32" s="106"/>
      <c r="C32" s="101"/>
      <c r="D32" s="102"/>
      <c r="E32" s="126"/>
      <c r="F32" s="104"/>
    </row>
    <row r="33" spans="1:6" s="3" customFormat="1" ht="16.5">
      <c r="A33" s="99"/>
      <c r="B33" s="116" t="s">
        <v>72</v>
      </c>
      <c r="C33" s="101"/>
      <c r="D33" s="102"/>
      <c r="E33" s="126"/>
      <c r="F33" s="104"/>
    </row>
    <row r="34" spans="1:6" s="106" customFormat="1" ht="76.5">
      <c r="A34" s="99" t="s">
        <v>51</v>
      </c>
      <c r="B34" s="132" t="s">
        <v>97</v>
      </c>
      <c r="C34" s="101" t="s">
        <v>50</v>
      </c>
      <c r="D34" s="102">
        <v>95.6</v>
      </c>
      <c r="E34" s="126"/>
      <c r="F34" s="104">
        <f>D34*E34</f>
        <v>0</v>
      </c>
    </row>
    <row r="35" spans="1:6" s="106" customFormat="1" ht="12.75"/>
    <row r="36" spans="1:6" s="106" customFormat="1" ht="25.5">
      <c r="A36" s="99" t="s">
        <v>55</v>
      </c>
      <c r="B36" s="132" t="s">
        <v>90</v>
      </c>
      <c r="C36" s="101" t="s">
        <v>34</v>
      </c>
      <c r="D36" s="102">
        <v>4</v>
      </c>
      <c r="E36" s="126"/>
      <c r="F36" s="104">
        <f>D36*E36</f>
        <v>0</v>
      </c>
    </row>
    <row r="37" spans="1:6" s="106" customFormat="1" ht="12.75"/>
    <row r="38" spans="1:6" s="106" customFormat="1" ht="25.5">
      <c r="A38" s="99" t="s">
        <v>92</v>
      </c>
      <c r="B38" s="133" t="s">
        <v>89</v>
      </c>
      <c r="C38" s="101" t="s">
        <v>34</v>
      </c>
      <c r="D38" s="102">
        <v>1</v>
      </c>
      <c r="E38" s="126"/>
      <c r="F38" s="104">
        <f>D38*E38</f>
        <v>0</v>
      </c>
    </row>
    <row r="39" spans="1:6" s="106" customFormat="1" ht="12.75">
      <c r="A39" s="99"/>
      <c r="B39" s="133"/>
      <c r="C39" s="101"/>
      <c r="D39" s="102"/>
      <c r="E39" s="126"/>
      <c r="F39" s="104"/>
    </row>
    <row r="40" spans="1:6" s="106" customFormat="1" ht="13.5" thickBot="1">
      <c r="C40" s="101"/>
      <c r="D40" s="102"/>
      <c r="E40" s="126"/>
      <c r="F40" s="104"/>
    </row>
    <row r="41" spans="1:6" s="3" customFormat="1" ht="17.25" thickBot="1">
      <c r="A41" s="92"/>
      <c r="B41" s="93" t="str">
        <f>CONCATENATE(B10," ","SKUPAJ")</f>
        <v>OSTALO SKUPAJ</v>
      </c>
      <c r="C41" s="94"/>
      <c r="D41" s="113"/>
      <c r="E41" s="128"/>
      <c r="F41" s="115">
        <f ca="1">SUM(F12:F41)</f>
        <v>0</v>
      </c>
    </row>
    <row r="42" spans="1:6" s="3" customFormat="1" ht="16.5">
      <c r="A42" s="20"/>
      <c r="B42" s="129"/>
      <c r="C42" s="81"/>
      <c r="D42" s="80"/>
      <c r="E42" s="81"/>
      <c r="F42" s="81"/>
    </row>
    <row r="43" spans="1:6" s="3" customFormat="1" ht="17.25" thickBot="1">
      <c r="A43" s="59"/>
      <c r="B43" s="60"/>
      <c r="C43" s="60" t="s">
        <v>22</v>
      </c>
      <c r="D43" s="61"/>
      <c r="E43" s="61"/>
      <c r="F43" s="62">
        <f ca="1">F41*1.095</f>
        <v>0</v>
      </c>
    </row>
    <row r="44" spans="1:6" s="3" customFormat="1" ht="16.5">
      <c r="A44" s="20"/>
      <c r="B44" s="129"/>
      <c r="C44" s="81"/>
      <c r="D44" s="80"/>
      <c r="E44" s="81"/>
      <c r="F44" s="81"/>
    </row>
    <row r="45" spans="1:6" s="3" customFormat="1" ht="16.5">
      <c r="A45" s="20"/>
      <c r="B45" s="129"/>
      <c r="C45" s="81"/>
      <c r="D45" s="80"/>
      <c r="E45" s="81"/>
      <c r="F45" s="81"/>
    </row>
    <row r="46" spans="1:6" s="3" customFormat="1" ht="16.5">
      <c r="A46" s="99"/>
      <c r="B46" s="122"/>
      <c r="C46" s="101"/>
      <c r="D46" s="102"/>
      <c r="E46" s="126"/>
      <c r="F46" s="127"/>
    </row>
    <row r="47" spans="1:6" s="3" customFormat="1" ht="15" customHeight="1">
      <c r="A47" s="77"/>
      <c r="B47" s="152"/>
      <c r="C47" s="152"/>
      <c r="D47" s="152"/>
      <c r="E47" s="152"/>
      <c r="F47" s="152"/>
    </row>
    <row r="48" spans="1:6" s="3" customFormat="1" ht="16.5">
      <c r="A48" s="20"/>
      <c r="B48" s="129"/>
      <c r="C48" s="81"/>
      <c r="D48" s="80"/>
      <c r="E48" s="81"/>
      <c r="F48" s="81"/>
    </row>
    <row r="49" spans="1:6" s="3" customFormat="1" ht="15" customHeight="1">
      <c r="A49" s="77"/>
      <c r="B49" s="152"/>
      <c r="C49" s="152"/>
      <c r="D49" s="152"/>
      <c r="E49" s="152"/>
      <c r="F49" s="152"/>
    </row>
    <row r="50" spans="1:6" s="3" customFormat="1" ht="15" customHeight="1">
      <c r="A50" s="77"/>
      <c r="B50" s="152"/>
      <c r="C50" s="152"/>
      <c r="D50" s="152"/>
      <c r="E50" s="152"/>
      <c r="F50" s="152"/>
    </row>
    <row r="51" spans="1:6" s="3" customFormat="1" ht="15" customHeight="1">
      <c r="A51" s="77"/>
      <c r="B51" s="119"/>
      <c r="C51" s="119"/>
      <c r="D51" s="119"/>
      <c r="E51" s="119"/>
      <c r="F51" s="119"/>
    </row>
  </sheetData>
  <mergeCells count="3">
    <mergeCell ref="E4:F6"/>
    <mergeCell ref="B47:F47"/>
    <mergeCell ref="B49:F50"/>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231262/2023-PZI  ENERGETSKA SANACIJA OBJEKTA Mestni trg 15 v Slovenskih Konjicah&amp;R7</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7</vt:i4>
      </vt:variant>
    </vt:vector>
  </HeadingPairs>
  <TitlesOfParts>
    <vt:vector size="7" baseType="lpstr">
      <vt:lpstr>NASLOVNICA</vt:lpstr>
      <vt:lpstr>UVODNA DOLOČILA</vt:lpstr>
      <vt:lpstr>REKAPITULACIJA</vt:lpstr>
      <vt:lpstr>A1-PRIPRAVLJALNA DELA</vt:lpstr>
      <vt:lpstr>A2-ODSTRANITVENA DELA</vt:lpstr>
      <vt:lpstr>B1-FASADERSKA DELA</vt:lpstr>
      <vt:lpstr>B2-OSTALA DELA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Sandra Ravnjak</cp:lastModifiedBy>
  <cp:lastPrinted>2024-04-17T09:21:27Z</cp:lastPrinted>
  <dcterms:created xsi:type="dcterms:W3CDTF">2023-06-14T07:24:59Z</dcterms:created>
  <dcterms:modified xsi:type="dcterms:W3CDTF">2025-03-07T11:32:21Z</dcterms:modified>
</cp:coreProperties>
</file>