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U:\SKUPNE DATOTEKE\UPRAVLJANJE\SM 410 - UPRAVLJANJE OBČINA-SSRS\OSK\Obnove 2025\Stari trg 23\"/>
    </mc:Choice>
  </mc:AlternateContent>
  <xr:revisionPtr revIDLastSave="0" documentId="13_ncr:1_{55D218CE-454B-495B-ADCA-8989CC8508DC}" xr6:coauthVersionLast="47" xr6:coauthVersionMax="47" xr10:uidLastSave="{00000000-0000-0000-0000-000000000000}"/>
  <bookViews>
    <workbookView xWindow="-120" yWindow="-120" windowWidth="29040" windowHeight="15840" xr2:uid="{00000000-000D-0000-FFFF-FFFF00000000}"/>
  </bookViews>
  <sheets>
    <sheet name="naslovnica" sheetId="1" r:id="rId1"/>
    <sheet name="rekapitulacija" sheetId="3" r:id="rId2"/>
    <sheet name="gradbena dela" sheetId="4" r:id="rId3"/>
  </sheets>
  <calcPr calcId="191029"/>
</workbook>
</file>

<file path=xl/calcChain.xml><?xml version="1.0" encoding="utf-8"?>
<calcChain xmlns="http://schemas.openxmlformats.org/spreadsheetml/2006/main">
  <c r="F25" i="4" l="1"/>
  <c r="F29" i="4" s="1"/>
  <c r="F61" i="4" l="1"/>
  <c r="F35" i="4" l="1"/>
  <c r="F74" i="4" l="1"/>
  <c r="F72" i="4"/>
  <c r="F76" i="4" l="1"/>
  <c r="F85" i="4" s="1"/>
  <c r="F14" i="4"/>
  <c r="F59" i="4" l="1"/>
  <c r="F57" i="4"/>
  <c r="F55" i="4"/>
  <c r="F37" i="4"/>
  <c r="F40" i="4" s="1"/>
  <c r="F5" i="4"/>
  <c r="F19" i="4" l="1"/>
  <c r="F81" i="4" s="1"/>
  <c r="F82" i="4"/>
  <c r="F64" i="4"/>
  <c r="F84" i="4" s="1"/>
  <c r="F83" i="4"/>
  <c r="F7" i="4"/>
  <c r="F80" i="4" s="1"/>
  <c r="E86" i="4" l="1"/>
  <c r="F86" i="4" s="1"/>
  <c r="F88" i="4" l="1"/>
  <c r="D10" i="3" s="1"/>
  <c r="D12" i="3" s="1"/>
  <c r="D14" i="3" s="1"/>
  <c r="D16" i="3" l="1"/>
</calcChain>
</file>

<file path=xl/sharedStrings.xml><?xml version="1.0" encoding="utf-8"?>
<sst xmlns="http://schemas.openxmlformats.org/spreadsheetml/2006/main" count="104" uniqueCount="74">
  <si>
    <t>OBJEKT:</t>
  </si>
  <si>
    <t>VRSTA DEL:</t>
  </si>
  <si>
    <t xml:space="preserve">INVESTITOR: </t>
  </si>
  <si>
    <t>DATUM:</t>
  </si>
  <si>
    <t>VRSTA DEL</t>
  </si>
  <si>
    <t>SKUPAJ</t>
  </si>
  <si>
    <t xml:space="preserve">DDV  </t>
  </si>
  <si>
    <t>SKUPAJ VREDNOST Z DDV</t>
  </si>
  <si>
    <t>Gradbena dela</t>
  </si>
  <si>
    <t>OPIS DELA</t>
  </si>
  <si>
    <t>Enota</t>
  </si>
  <si>
    <t>Količina</t>
  </si>
  <si>
    <t>Cena</t>
  </si>
  <si>
    <t>VREDNOST</t>
  </si>
  <si>
    <t>1.0</t>
  </si>
  <si>
    <t>PREDDELA</t>
  </si>
  <si>
    <t>kpl</t>
  </si>
  <si>
    <t>PREDDELA SKUPAJ:</t>
  </si>
  <si>
    <t>2.0</t>
  </si>
  <si>
    <t>ZEMELJSKA DELA</t>
  </si>
  <si>
    <t>m3</t>
  </si>
  <si>
    <t>m2</t>
  </si>
  <si>
    <t>3.0</t>
  </si>
  <si>
    <t>ARMIRANO BETONSKA DELA</t>
  </si>
  <si>
    <t>kg</t>
  </si>
  <si>
    <t>4.0</t>
  </si>
  <si>
    <t>TESARSKA DELA</t>
  </si>
  <si>
    <t>5.0</t>
  </si>
  <si>
    <t>ZIDARSKA DELA</t>
  </si>
  <si>
    <t>6.0</t>
  </si>
  <si>
    <t>NEPREDVIDENA DELA 10 %</t>
  </si>
  <si>
    <t>SKUPAJ:</t>
  </si>
  <si>
    <t>VEČSTANOVANJSKI OBJEKT</t>
  </si>
  <si>
    <r>
      <rPr>
        <b/>
        <sz val="11"/>
        <rFont val="Arial"/>
        <family val="2"/>
        <charset val="238"/>
      </rPr>
      <t>SPLOŠNO:</t>
    </r>
    <r>
      <rPr>
        <sz val="11"/>
        <rFont val="Arial"/>
        <family val="2"/>
        <charset val="238"/>
      </rPr>
      <t xml:space="preserve">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t>
    </r>
  </si>
  <si>
    <r>
      <rPr>
        <b/>
        <sz val="11"/>
        <rFont val="Arial"/>
        <family val="2"/>
        <charset val="238"/>
      </rPr>
      <t xml:space="preserve">SPLOŠNO: </t>
    </r>
    <r>
      <rPr>
        <sz val="11"/>
        <rFont val="Arial"/>
        <family val="2"/>
        <charset val="238"/>
      </rPr>
      <t>Opaži morajo biti gladki in ravni, stiki dobro zatesnjeni, da se prepreči odtekanje cementnega gela.</t>
    </r>
  </si>
  <si>
    <r>
      <rPr>
        <b/>
        <sz val="11"/>
        <rFont val="Arial"/>
        <family val="2"/>
        <charset val="238"/>
      </rPr>
      <t>OPOMBA:</t>
    </r>
    <r>
      <rPr>
        <sz val="11"/>
        <rFont val="Arial"/>
        <family val="2"/>
        <charset val="238"/>
      </rPr>
      <t xml:space="preserve"> Pri oblikovanju cene za posamezna dela morajo biti vključeni vsi potrebni transporti in material za izvedbo opisanih elementov konstrukcije, potrebni odri ter horizontalni in vertikalni prenosi.</t>
    </r>
  </si>
  <si>
    <t>1.1.</t>
  </si>
  <si>
    <t>2.1.</t>
  </si>
  <si>
    <t>3.1.</t>
  </si>
  <si>
    <t>4.1.</t>
  </si>
  <si>
    <t>5.1.</t>
  </si>
  <si>
    <t>5.2.</t>
  </si>
  <si>
    <t>5.3.</t>
  </si>
  <si>
    <t>5.4.</t>
  </si>
  <si>
    <t>6.1.</t>
  </si>
  <si>
    <t>kom</t>
  </si>
  <si>
    <t>6.0.</t>
  </si>
  <si>
    <t>7.0</t>
  </si>
  <si>
    <t>6.2.</t>
  </si>
  <si>
    <t>OBČINA SLOVENSKE KONJICE</t>
  </si>
  <si>
    <t>Stari trg 29 , 3210 Slovenske Konjice</t>
  </si>
  <si>
    <t>Oktober 2024</t>
  </si>
  <si>
    <r>
      <rPr>
        <b/>
        <sz val="11"/>
        <rFont val="Arial"/>
        <family val="2"/>
        <charset val="238"/>
      </rPr>
      <t xml:space="preserve">OPOMBA: </t>
    </r>
    <r>
      <rPr>
        <sz val="11"/>
        <rFont val="Arial"/>
        <family val="2"/>
        <charset val="238"/>
      </rPr>
      <t>Vsa izkopana dela in transporti izkopanih materialov se obračunajo po prostornini izkopane zemljine v raščenem stanju! Vsa nasipna dela se obračunajo po prostornini zemljine v vgrajenem stanju! Pri izvedbi zemeljskih del je obvezna prisotnost geomehanika oz . projektanta , nadzornika.</t>
    </r>
  </si>
  <si>
    <t>4.2.</t>
  </si>
  <si>
    <t>Pripravil:</t>
  </si>
  <si>
    <t>Štefan Gorinšek</t>
  </si>
  <si>
    <t>POPIS    DEL</t>
  </si>
  <si>
    <t>Stari trg 23 , Slovenske Konjice .</t>
  </si>
  <si>
    <t>OBNOVA TERASE  OBJEKTA   ZA VEČSTANOVANJSKI</t>
  </si>
  <si>
    <t>OBJEKT STARI TRG 23 , SLOVENSKE KONJICE</t>
  </si>
  <si>
    <t>UREDITEV TERASE - večstanovanjski objekt Stari trg 23</t>
  </si>
  <si>
    <t>Ureditev gradbišča:  ograditev območja posega z zaščitno gradbiščno ograjo in izvedbo vseh ostalih potrebnih elementov za zaščito izvedbe del na višini do 4m. Cena mora vsebovati izdelavo zaščitnega nadstreška za varen dostop stanovalcev v objekt. Cena mora vsebovati ureditev gradbišče napeljave vode in elektrike za potrebe gradbišča, ureditev gradbiščne deponije. Gradbišče je potrebno urediti skladno z varnostnim načrtom. Ob koncu del se gradbišče odstrani in okolico povrne v prvotno stanje.</t>
  </si>
  <si>
    <t>Odstranitev obstoječe pohodne konstrukcije terase v sestavi: lad. opaž 30 mm , bitumenska hidroizolacija , pohodna konstrukcija - plohi 50 mm. V ceni upoštevati odvoz odstranjenega materiala na trajno  deponijo.</t>
  </si>
  <si>
    <t>Dobava in montaža rebraste valovite pločevine kot npr."Hibond" 50mm.Pločevina se polaga v smeri Z-V v minimalnem naklonu ( podkonstrukcija)</t>
  </si>
  <si>
    <t>2x oplesk vseh lesenih površin na objektu z zaščitno barvo za les (leseni nosilci ,konzole, itd.), vključno z zaščitami, ostalimi pomožnimi deli in transporti materiala do mesta vgraditve.</t>
  </si>
  <si>
    <t>Dobava in montaža lesene pohodne površine terase, z impregniranimi lesenimi plohi debeline 45 mm, s prenosom materiala, čiščenjem opaža in vsemi pomožnimi deli. V ceni upoštevati les.podkonstrukcijo za pritrjevanje plohov.</t>
  </si>
  <si>
    <t xml:space="preserve">Dobava in montaža delovnega fasadnega odra kovinske izvedbe višine do 4 m z izvedbo podstavka za oder  in vsemi pomožnimi deli. Amortizacija odra za ves čas gradnje.V ceni odra je zajeto  sidranje ter vsi potrebni dostopi na oder .Skladno z varnostnim načrtom. </t>
  </si>
  <si>
    <t xml:space="preserve">KLJUČAVNIČARSKA DELA </t>
  </si>
  <si>
    <t>Izdelava dodatne podporne konstrukcije lesenega hodnika na SV delu terase. Vsi elementi  konstrukcije opleskani v barvi po izboru naročnika . Količina ocenjena</t>
  </si>
  <si>
    <t>Ročni izkop točkovnih temeljev v zemljini III.  Kategorije, dim.temelja 50/50/50 cm,  vključno z   nakladanjem in prevozom na trajno deponijo .v ceni zajeta odstranitev tlakovcev in ponovna vgradnja po končanju del</t>
  </si>
  <si>
    <t xml:space="preserve">Dobava in vgrajevanje betona C 25-30  - betoniranje točkovnih temeljev 50/50/50 cm - kontaktno betoniranje . V ceni zajeti 25 kg armature </t>
  </si>
  <si>
    <t>"KOVINSKI  NOSILCI - NOVI"</t>
  </si>
  <si>
    <t>Odstranitev dotrajanih lesenih nosilcev  .</t>
  </si>
  <si>
    <t>Izdelava  nove podporne konstrukcije ki nadomesti lesene nosilce: IPN 20  l=7,80m , 4 kom . V ceni zajeti pritrjevanje na obstoječo leseno konstrukcij oz. vgradnja v pripravljeno ležišče. Vsi elementi  konstrukcije opleskani v barvi po izboru naročnika.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</si>
</sst>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font>
      <sz val="11"/>
      <color theme="1"/>
      <name val="Calibri"/>
      <family val="2"/>
      <charset val="238"/>
      <scheme val="minor"/>
    </font>
    <font>
      <sz val="10"/>
      <name val="Arial"/>
      <family val="2"/>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b/>
      <sz val="18"/>
      <name val="Arial Narrow"/>
      <family val="2"/>
      <charset val="238"/>
    </font>
    <font>
      <sz val="10"/>
      <name val="Arial CE"/>
      <charset val="238"/>
    </font>
    <font>
      <sz val="10"/>
      <name val="Times New Roman"/>
      <family val="1"/>
    </font>
    <font>
      <b/>
      <sz val="14"/>
      <name val="Times New Roman"/>
      <family val="1"/>
    </font>
    <font>
      <b/>
      <sz val="16"/>
      <name val="Arial Narrow"/>
      <family val="2"/>
      <charset val="238"/>
    </font>
    <font>
      <b/>
      <sz val="10"/>
      <name val="Arial"/>
      <family val="2"/>
      <charset val="238"/>
    </font>
    <font>
      <b/>
      <sz val="11"/>
      <name val="Arial Narrow"/>
      <family val="2"/>
      <charset val="238"/>
    </font>
    <font>
      <b/>
      <sz val="11"/>
      <name val="Arial"/>
      <family val="2"/>
      <charset val="238"/>
    </font>
    <font>
      <sz val="14"/>
      <name val="Arial Narrow"/>
      <family val="2"/>
      <charset val="238"/>
    </font>
    <font>
      <b/>
      <sz val="10"/>
      <name val="Arial CE"/>
      <charset val="238"/>
    </font>
    <font>
      <b/>
      <sz val="12"/>
      <name val="Arial CE"/>
      <family val="2"/>
      <charset val="238"/>
    </font>
    <font>
      <sz val="10"/>
      <color rgb="FFFF0000"/>
      <name val="Arial CE"/>
      <charset val="238"/>
    </font>
    <font>
      <b/>
      <sz val="12"/>
      <color rgb="FFFF0000"/>
      <name val="Arial CE"/>
      <family val="2"/>
      <charset val="238"/>
    </font>
    <font>
      <sz val="10"/>
      <name val="Arial CE"/>
      <family val="2"/>
      <charset val="238"/>
    </font>
    <font>
      <sz val="11"/>
      <color theme="1"/>
      <name val="Arial"/>
      <family val="2"/>
      <charset val="238"/>
    </font>
    <font>
      <b/>
      <sz val="11"/>
      <color theme="1"/>
      <name val="Arial"/>
      <family val="2"/>
      <charset val="238"/>
    </font>
    <font>
      <sz val="11"/>
      <color rgb="FFFF0000"/>
      <name val="Calibri"/>
      <family val="2"/>
      <charset val="238"/>
      <scheme val="minor"/>
    </font>
    <font>
      <sz val="11"/>
      <color theme="1"/>
      <name val="Arial Narrow"/>
      <family val="2"/>
      <charset val="238"/>
    </font>
    <font>
      <sz val="11"/>
      <color rgb="FFFF0000"/>
      <name val="Arial"/>
      <family val="2"/>
      <charset val="238"/>
    </font>
    <font>
      <b/>
      <sz val="11"/>
      <color rgb="FFFF0000"/>
      <name val="Calibri"/>
      <family val="2"/>
      <charset val="238"/>
      <scheme val="minor"/>
    </font>
    <font>
      <sz val="11"/>
      <name val="Calibri"/>
      <family val="2"/>
      <charset val="238"/>
      <scheme val="minor"/>
    </font>
    <font>
      <sz val="11"/>
      <name val="Arial"/>
      <family val="2"/>
      <charset val="238"/>
    </font>
    <font>
      <b/>
      <sz val="11"/>
      <color rgb="FFFF0000"/>
      <name val="Arial"/>
      <family val="2"/>
      <charset val="238"/>
    </font>
    <font>
      <b/>
      <sz val="11"/>
      <name val="Calibri"/>
      <family val="2"/>
      <charset val="238"/>
      <scheme val="minor"/>
    </font>
    <font>
      <sz val="10"/>
      <name val="SL Dutch"/>
    </font>
    <font>
      <b/>
      <sz val="11"/>
      <color theme="1"/>
      <name val="Calibri"/>
      <family val="2"/>
      <charset val="238"/>
      <scheme val="minor"/>
    </font>
    <font>
      <b/>
      <sz val="16"/>
      <name val="Arial"/>
      <family val="2"/>
      <charset val="23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hair">
        <color auto="1"/>
      </left>
      <right style="hair">
        <color auto="1"/>
      </right>
      <top/>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top/>
      <bottom style="medium">
        <color indexed="64"/>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style="medium">
        <color indexed="64"/>
      </left>
      <right style="hair">
        <color auto="1"/>
      </right>
      <top/>
      <bottom style="hair">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medium">
        <color auto="1"/>
      </top>
      <bottom style="hair">
        <color auto="1"/>
      </bottom>
      <diagonal/>
    </border>
    <border>
      <left style="medium">
        <color indexed="64"/>
      </left>
      <right style="hair">
        <color auto="1"/>
      </right>
      <top style="hair">
        <color auto="1"/>
      </top>
      <bottom style="medium">
        <color auto="1"/>
      </bottom>
      <diagonal/>
    </border>
    <border>
      <left style="medium">
        <color indexed="64"/>
      </left>
      <right style="thin">
        <color auto="1"/>
      </right>
      <top/>
      <bottom style="medium">
        <color indexed="64"/>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hair">
        <color auto="1"/>
      </right>
      <top style="hair">
        <color auto="1"/>
      </top>
      <bottom/>
      <diagonal/>
    </border>
    <border>
      <left style="medium">
        <color indexed="64"/>
      </left>
      <right style="hair">
        <color auto="1"/>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
    <xf numFmtId="0" fontId="0"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xf numFmtId="0" fontId="30" fillId="0" borderId="0"/>
  </cellStyleXfs>
  <cellXfs count="204">
    <xf numFmtId="0" fontId="0" fillId="0" borderId="0" xfId="0"/>
    <xf numFmtId="0" fontId="2" fillId="0" borderId="0" xfId="1" applyFont="1"/>
    <xf numFmtId="0" fontId="3" fillId="0" borderId="0" xfId="1" applyFont="1"/>
    <xf numFmtId="0" fontId="4" fillId="0" borderId="0" xfId="1" applyFont="1"/>
    <xf numFmtId="0" fontId="5" fillId="0" borderId="0" xfId="1" applyFont="1"/>
    <xf numFmtId="0" fontId="6" fillId="0" borderId="0" xfId="1" applyFont="1" applyAlignment="1">
      <alignment horizontal="left" vertical="center"/>
    </xf>
    <xf numFmtId="0" fontId="6" fillId="0" borderId="0" xfId="1" applyFont="1" applyAlignment="1">
      <alignment horizontal="center"/>
    </xf>
    <xf numFmtId="49" fontId="3" fillId="0" borderId="0" xfId="2" applyNumberFormat="1" applyFont="1" applyAlignment="1">
      <alignment horizontal="left"/>
    </xf>
    <xf numFmtId="0" fontId="8" fillId="0" borderId="0" xfId="2" applyFont="1"/>
    <xf numFmtId="0" fontId="8" fillId="0" borderId="0" xfId="3" applyFont="1"/>
    <xf numFmtId="4" fontId="9" fillId="0" borderId="0" xfId="3" applyNumberFormat="1" applyFont="1" applyAlignment="1">
      <alignment horizontal="right"/>
    </xf>
    <xf numFmtId="0" fontId="10" fillId="0" borderId="0" xfId="3" applyFont="1" applyAlignment="1">
      <alignment horizontal="center"/>
    </xf>
    <xf numFmtId="0" fontId="2" fillId="0" borderId="0" xfId="3" applyFont="1"/>
    <xf numFmtId="4" fontId="4" fillId="0" borderId="0" xfId="3" applyNumberFormat="1" applyFont="1" applyAlignment="1">
      <alignment horizontal="right"/>
    </xf>
    <xf numFmtId="2" fontId="12" fillId="0" borderId="1" xfId="3" applyNumberFormat="1" applyFont="1" applyBorder="1" applyAlignment="1">
      <alignment horizontal="center" vertical="top" wrapText="1"/>
    </xf>
    <xf numFmtId="2" fontId="2" fillId="0" borderId="1" xfId="3" applyNumberFormat="1" applyFont="1" applyBorder="1" applyAlignment="1">
      <alignment horizontal="left"/>
    </xf>
    <xf numFmtId="4" fontId="5" fillId="0" borderId="1" xfId="3" applyNumberFormat="1" applyFont="1" applyBorder="1" applyAlignment="1">
      <alignment horizontal="center"/>
    </xf>
    <xf numFmtId="2" fontId="14" fillId="0" borderId="1" xfId="3" applyNumberFormat="1" applyFont="1" applyBorder="1" applyAlignment="1">
      <alignment vertical="center"/>
    </xf>
    <xf numFmtId="2" fontId="4" fillId="0" borderId="1" xfId="3" applyNumberFormat="1" applyFont="1" applyBorder="1" applyAlignment="1">
      <alignment vertical="center"/>
    </xf>
    <xf numFmtId="2" fontId="4" fillId="0" borderId="0" xfId="3" applyNumberFormat="1" applyFont="1" applyAlignment="1">
      <alignment vertical="center"/>
    </xf>
    <xf numFmtId="2" fontId="14" fillId="0" borderId="0" xfId="3" applyNumberFormat="1" applyFont="1" applyAlignment="1">
      <alignment vertical="center"/>
    </xf>
    <xf numFmtId="2" fontId="4" fillId="0" borderId="2" xfId="3" applyNumberFormat="1" applyFont="1" applyBorder="1" applyAlignment="1">
      <alignment vertical="center"/>
    </xf>
    <xf numFmtId="2" fontId="14" fillId="0" borderId="3" xfId="3" applyNumberFormat="1" applyFont="1" applyBorder="1" applyAlignment="1">
      <alignment vertical="center"/>
    </xf>
    <xf numFmtId="10" fontId="14" fillId="0" borderId="1" xfId="4" applyNumberFormat="1" applyFont="1" applyBorder="1" applyAlignment="1" applyProtection="1">
      <alignment horizontal="center" vertical="center"/>
    </xf>
    <xf numFmtId="2" fontId="4" fillId="0" borderId="4" xfId="3" applyNumberFormat="1" applyFont="1" applyBorder="1" applyAlignment="1">
      <alignment vertical="center" wrapText="1"/>
    </xf>
    <xf numFmtId="2" fontId="14" fillId="0" borderId="5" xfId="3" applyNumberFormat="1" applyFont="1" applyBorder="1" applyAlignment="1">
      <alignment horizontal="left" vertical="center"/>
    </xf>
    <xf numFmtId="0" fontId="2" fillId="0" borderId="0" xfId="2" applyFont="1"/>
    <xf numFmtId="0" fontId="14" fillId="0" borderId="0" xfId="1" applyFont="1"/>
    <xf numFmtId="0" fontId="23" fillId="0" borderId="0" xfId="0" applyFont="1"/>
    <xf numFmtId="0" fontId="4" fillId="0" borderId="0" xfId="1" applyFont="1" applyAlignment="1">
      <alignment horizontal="center"/>
    </xf>
    <xf numFmtId="0" fontId="11" fillId="0" borderId="0" xfId="2" applyFont="1" applyAlignment="1">
      <alignment horizontal="center" vertical="center"/>
    </xf>
    <xf numFmtId="0" fontId="13" fillId="0" borderId="0" xfId="2" applyFont="1" applyAlignment="1">
      <alignment horizontal="center" vertical="center"/>
    </xf>
    <xf numFmtId="2" fontId="4" fillId="0" borderId="1" xfId="3" applyNumberFormat="1" applyFont="1" applyBorder="1" applyAlignment="1">
      <alignment vertical="center" wrapText="1"/>
    </xf>
    <xf numFmtId="49" fontId="13" fillId="0" borderId="11" xfId="0" applyNumberFormat="1" applyFont="1" applyBorder="1" applyAlignment="1">
      <alignment horizontal="left" vertical="top"/>
    </xf>
    <xf numFmtId="0" fontId="27" fillId="0" borderId="0" xfId="5" applyFont="1" applyAlignment="1" applyProtection="1">
      <alignment horizontal="justify" vertical="top" wrapText="1"/>
      <protection locked="0"/>
    </xf>
    <xf numFmtId="49" fontId="13" fillId="0" borderId="22" xfId="0" applyNumberFormat="1" applyFont="1" applyBorder="1" applyAlignment="1">
      <alignment horizontal="left" vertical="top"/>
    </xf>
    <xf numFmtId="0" fontId="27" fillId="0" borderId="14" xfId="0" applyFont="1" applyBorder="1" applyAlignment="1" applyProtection="1">
      <alignment horizontal="justify" vertical="top" wrapText="1"/>
      <protection locked="0"/>
    </xf>
    <xf numFmtId="49" fontId="13" fillId="0" borderId="11" xfId="0" applyNumberFormat="1" applyFont="1" applyBorder="1" applyAlignment="1">
      <alignment vertical="top"/>
    </xf>
    <xf numFmtId="0" fontId="27" fillId="0" borderId="18" xfId="0" applyFont="1" applyBorder="1" applyAlignment="1" applyProtection="1">
      <alignment horizontal="justify" vertical="top" wrapText="1"/>
      <protection locked="0"/>
    </xf>
    <xf numFmtId="0" fontId="13" fillId="0" borderId="14" xfId="0" applyFont="1" applyBorder="1" applyAlignment="1" applyProtection="1">
      <alignment horizontal="justify" vertical="top" wrapText="1"/>
      <protection locked="0"/>
    </xf>
    <xf numFmtId="2" fontId="27" fillId="0" borderId="14" xfId="0" quotePrefix="1" applyNumberFormat="1" applyFont="1" applyBorder="1" applyAlignment="1">
      <alignment horizontal="left" vertical="top" wrapText="1"/>
    </xf>
    <xf numFmtId="0" fontId="27" fillId="0" borderId="0" xfId="0" applyFont="1" applyAlignment="1" applyProtection="1">
      <alignment vertical="top" wrapText="1"/>
      <protection locked="0"/>
    </xf>
    <xf numFmtId="164" fontId="4" fillId="0" borderId="1" xfId="3" applyNumberFormat="1" applyFont="1" applyBorder="1" applyAlignment="1">
      <alignment horizontal="right" vertical="center"/>
    </xf>
    <xf numFmtId="164" fontId="4" fillId="0" borderId="0" xfId="3" applyNumberFormat="1" applyFont="1" applyAlignment="1">
      <alignment horizontal="right" vertical="center"/>
    </xf>
    <xf numFmtId="164" fontId="4" fillId="0" borderId="6" xfId="3" applyNumberFormat="1" applyFont="1" applyBorder="1" applyAlignment="1">
      <alignment horizontal="right" vertical="center"/>
    </xf>
    <xf numFmtId="49" fontId="15" fillId="0" borderId="0" xfId="0" applyNumberFormat="1" applyFont="1" applyAlignment="1">
      <alignment vertical="top"/>
    </xf>
    <xf numFmtId="49" fontId="16" fillId="0" borderId="4" xfId="0" applyNumberFormat="1" applyFont="1" applyBorder="1" applyAlignment="1">
      <alignment vertical="top"/>
    </xf>
    <xf numFmtId="49" fontId="15" fillId="0" borderId="30" xfId="0" applyNumberFormat="1" applyFont="1" applyBorder="1" applyAlignment="1">
      <alignment vertical="top"/>
    </xf>
    <xf numFmtId="49" fontId="0" fillId="0" borderId="31" xfId="0" applyNumberFormat="1" applyBorder="1" applyAlignment="1">
      <alignment vertical="top"/>
    </xf>
    <xf numFmtId="49" fontId="17" fillId="0" borderId="31" xfId="0" applyNumberFormat="1" applyFont="1" applyBorder="1" applyAlignment="1">
      <alignment vertical="top"/>
    </xf>
    <xf numFmtId="49" fontId="15" fillId="0" borderId="4" xfId="0" applyNumberFormat="1" applyFont="1" applyBorder="1" applyAlignment="1">
      <alignment vertical="top"/>
    </xf>
    <xf numFmtId="49" fontId="16" fillId="0" borderId="32" xfId="0" applyNumberFormat="1" applyFont="1" applyBorder="1" applyAlignment="1">
      <alignment vertical="top"/>
    </xf>
    <xf numFmtId="49" fontId="26" fillId="0" borderId="31" xfId="0" applyNumberFormat="1" applyFont="1" applyBorder="1" applyAlignment="1">
      <alignment vertical="top"/>
    </xf>
    <xf numFmtId="49" fontId="22" fillId="0" borderId="33" xfId="0" applyNumberFormat="1" applyFont="1" applyBorder="1" applyAlignment="1">
      <alignment vertical="top"/>
    </xf>
    <xf numFmtId="49" fontId="15" fillId="0" borderId="34" xfId="0" applyNumberFormat="1" applyFont="1" applyBorder="1" applyAlignment="1">
      <alignment vertical="top"/>
    </xf>
    <xf numFmtId="49" fontId="16" fillId="0" borderId="31" xfId="0" applyNumberFormat="1" applyFont="1" applyBorder="1" applyAlignment="1">
      <alignment vertical="top"/>
    </xf>
    <xf numFmtId="49" fontId="7" fillId="0" borderId="31" xfId="0" applyNumberFormat="1" applyFont="1" applyBorder="1" applyAlignment="1">
      <alignment vertical="top"/>
    </xf>
    <xf numFmtId="49" fontId="16" fillId="0" borderId="7" xfId="0" applyNumberFormat="1" applyFont="1" applyBorder="1" applyAlignment="1">
      <alignment vertical="top"/>
    </xf>
    <xf numFmtId="49" fontId="11" fillId="0" borderId="35" xfId="0" applyNumberFormat="1" applyFont="1" applyBorder="1" applyAlignment="1">
      <alignment vertical="top"/>
    </xf>
    <xf numFmtId="49" fontId="11" fillId="0" borderId="32" xfId="0" applyNumberFormat="1" applyFont="1" applyBorder="1" applyAlignment="1">
      <alignment vertical="top"/>
    </xf>
    <xf numFmtId="49" fontId="11" fillId="0" borderId="31" xfId="0" applyNumberFormat="1" applyFont="1" applyBorder="1" applyAlignment="1">
      <alignment vertical="top"/>
    </xf>
    <xf numFmtId="49" fontId="29" fillId="0" borderId="31" xfId="0" applyNumberFormat="1" applyFont="1" applyBorder="1" applyAlignment="1">
      <alignment vertical="top"/>
    </xf>
    <xf numFmtId="49" fontId="17" fillId="0" borderId="37" xfId="0" applyNumberFormat="1" applyFont="1" applyBorder="1" applyAlignment="1">
      <alignment vertical="top"/>
    </xf>
    <xf numFmtId="49" fontId="15" fillId="0" borderId="38" xfId="0" applyNumberFormat="1" applyFont="1" applyBorder="1" applyAlignment="1">
      <alignment vertical="top"/>
    </xf>
    <xf numFmtId="49" fontId="16" fillId="0" borderId="38" xfId="0" applyNumberFormat="1" applyFont="1" applyBorder="1" applyAlignment="1">
      <alignment vertical="top"/>
    </xf>
    <xf numFmtId="49" fontId="16" fillId="0" borderId="30" xfId="0" applyNumberFormat="1" applyFont="1" applyBorder="1" applyAlignment="1">
      <alignment vertical="top"/>
    </xf>
    <xf numFmtId="49" fontId="26" fillId="0" borderId="37" xfId="0" applyNumberFormat="1" applyFont="1" applyBorder="1" applyAlignment="1">
      <alignment vertical="top"/>
    </xf>
    <xf numFmtId="49" fontId="18" fillId="0" borderId="37" xfId="0" applyNumberFormat="1" applyFont="1" applyBorder="1" applyAlignment="1">
      <alignment vertical="top"/>
    </xf>
    <xf numFmtId="49" fontId="16" fillId="0" borderId="39" xfId="0" applyNumberFormat="1" applyFont="1" applyBorder="1" applyAlignment="1">
      <alignment vertical="top"/>
    </xf>
    <xf numFmtId="49" fontId="13" fillId="0" borderId="40" xfId="0" applyNumberFormat="1" applyFont="1" applyBorder="1" applyAlignment="1">
      <alignment horizontal="left" vertical="top"/>
    </xf>
    <xf numFmtId="49" fontId="16" fillId="0" borderId="42" xfId="0" applyNumberFormat="1" applyFont="1" applyBorder="1" applyAlignment="1">
      <alignment vertical="top"/>
    </xf>
    <xf numFmtId="49" fontId="16" fillId="0" borderId="44" xfId="0" applyNumberFormat="1" applyFont="1" applyBorder="1" applyAlignment="1">
      <alignment vertical="top"/>
    </xf>
    <xf numFmtId="0" fontId="0" fillId="0" borderId="0" xfId="6" applyFont="1" applyAlignment="1">
      <alignment horizontal="left" vertical="top" wrapText="1"/>
    </xf>
    <xf numFmtId="49" fontId="20" fillId="0" borderId="14" xfId="0" applyNumberFormat="1" applyFont="1" applyBorder="1" applyAlignment="1">
      <alignment horizontal="justify" vertical="top"/>
    </xf>
    <xf numFmtId="0" fontId="15" fillId="0" borderId="8" xfId="0" applyFont="1" applyBorder="1" applyAlignment="1">
      <alignment vertical="top"/>
    </xf>
    <xf numFmtId="0" fontId="13" fillId="0" borderId="8" xfId="0" applyFont="1" applyBorder="1" applyAlignment="1">
      <alignment vertical="top"/>
    </xf>
    <xf numFmtId="0" fontId="29" fillId="0" borderId="8" xfId="0" applyFont="1" applyBorder="1" applyAlignment="1">
      <alignment horizontal="right" vertical="top"/>
    </xf>
    <xf numFmtId="4" fontId="29" fillId="0" borderId="5" xfId="0" applyNumberFormat="1" applyFont="1" applyBorder="1" applyAlignment="1">
      <alignment vertical="top"/>
    </xf>
    <xf numFmtId="0" fontId="29" fillId="0" borderId="7" xfId="0" applyFont="1" applyBorder="1" applyAlignment="1">
      <alignment vertical="top"/>
    </xf>
    <xf numFmtId="0" fontId="15" fillId="0" borderId="9" xfId="0" applyFont="1" applyBorder="1" applyAlignment="1">
      <alignment vertical="top"/>
    </xf>
    <xf numFmtId="0" fontId="0" fillId="0" borderId="0" xfId="0" applyAlignment="1">
      <alignment vertical="top"/>
    </xf>
    <xf numFmtId="0" fontId="0" fillId="0" borderId="10" xfId="0" applyBorder="1" applyAlignment="1">
      <alignment vertical="top"/>
    </xf>
    <xf numFmtId="0" fontId="20" fillId="0" borderId="10" xfId="0" applyFont="1" applyBorder="1" applyAlignment="1">
      <alignment horizontal="justify" vertical="top"/>
    </xf>
    <xf numFmtId="4" fontId="22" fillId="0" borderId="10" xfId="0" applyNumberFormat="1" applyFont="1" applyBorder="1" applyAlignment="1">
      <alignment horizontal="right" vertical="top"/>
    </xf>
    <xf numFmtId="4" fontId="22" fillId="0" borderId="10" xfId="0" applyNumberFormat="1" applyFont="1" applyBorder="1" applyAlignment="1">
      <alignment vertical="top"/>
    </xf>
    <xf numFmtId="4" fontId="0" fillId="0" borderId="10" xfId="0" applyNumberFormat="1" applyBorder="1" applyAlignment="1">
      <alignment vertical="top"/>
    </xf>
    <xf numFmtId="4" fontId="25" fillId="0" borderId="11" xfId="0" applyNumberFormat="1" applyFont="1" applyBorder="1" applyAlignment="1">
      <alignment horizontal="right" vertical="top"/>
    </xf>
    <xf numFmtId="4" fontId="25" fillId="0" borderId="11" xfId="0" applyNumberFormat="1" applyFont="1" applyBorder="1" applyAlignment="1">
      <alignment vertical="top"/>
    </xf>
    <xf numFmtId="4" fontId="16" fillId="0" borderId="6" xfId="0" applyNumberFormat="1" applyFont="1" applyBorder="1" applyAlignment="1">
      <alignment vertical="top"/>
    </xf>
    <xf numFmtId="49" fontId="13" fillId="0" borderId="12" xfId="0" applyNumberFormat="1" applyFont="1" applyBorder="1" applyAlignment="1">
      <alignment horizontal="justify" vertical="top"/>
    </xf>
    <xf numFmtId="4" fontId="22" fillId="0" borderId="12" xfId="0" applyNumberFormat="1" applyFont="1" applyBorder="1" applyAlignment="1">
      <alignment horizontal="right" vertical="top"/>
    </xf>
    <xf numFmtId="4" fontId="22" fillId="0" borderId="12" xfId="0" applyNumberFormat="1" applyFont="1" applyBorder="1" applyAlignment="1">
      <alignment vertical="top"/>
    </xf>
    <xf numFmtId="4" fontId="22" fillId="0" borderId="12" xfId="0" applyNumberFormat="1" applyFont="1" applyBorder="1" applyAlignment="1" applyProtection="1">
      <alignment vertical="top"/>
      <protection locked="0"/>
    </xf>
    <xf numFmtId="4" fontId="0" fillId="0" borderId="13" xfId="0" applyNumberFormat="1" applyBorder="1" applyAlignment="1">
      <alignment vertical="top"/>
    </xf>
    <xf numFmtId="4" fontId="26" fillId="0" borderId="14" xfId="0" applyNumberFormat="1" applyFont="1" applyBorder="1" applyAlignment="1">
      <alignment horizontal="right" vertical="top"/>
    </xf>
    <xf numFmtId="4" fontId="26" fillId="0" borderId="14" xfId="0" applyNumberFormat="1" applyFont="1" applyBorder="1" applyAlignment="1">
      <alignment vertical="top"/>
    </xf>
    <xf numFmtId="4" fontId="26" fillId="0" borderId="14" xfId="0" applyNumberFormat="1" applyFont="1" applyBorder="1" applyAlignment="1" applyProtection="1">
      <alignment vertical="top"/>
      <protection locked="0"/>
    </xf>
    <xf numFmtId="4" fontId="0" fillId="0" borderId="15" xfId="0" applyNumberFormat="1" applyBorder="1" applyAlignment="1">
      <alignment vertical="top"/>
    </xf>
    <xf numFmtId="49" fontId="24" fillId="0" borderId="14" xfId="0" applyNumberFormat="1" applyFont="1" applyBorder="1" applyAlignment="1">
      <alignment horizontal="justify" vertical="top"/>
    </xf>
    <xf numFmtId="4" fontId="22" fillId="0" borderId="14" xfId="0" applyNumberFormat="1" applyFont="1" applyBorder="1" applyAlignment="1">
      <alignment horizontal="right" vertical="top"/>
    </xf>
    <xf numFmtId="4" fontId="22" fillId="0" borderId="14" xfId="0" applyNumberFormat="1" applyFont="1" applyBorder="1" applyAlignment="1">
      <alignment vertical="top"/>
    </xf>
    <xf numFmtId="4" fontId="22" fillId="0" borderId="14" xfId="0" applyNumberFormat="1" applyFont="1" applyBorder="1" applyAlignment="1" applyProtection="1">
      <alignment vertical="top"/>
      <protection locked="0"/>
    </xf>
    <xf numFmtId="49" fontId="13" fillId="0" borderId="11" xfId="0" applyNumberFormat="1" applyFont="1" applyBorder="1" applyAlignment="1">
      <alignment horizontal="justify" vertical="top"/>
    </xf>
    <xf numFmtId="4" fontId="22" fillId="0" borderId="11" xfId="0" applyNumberFormat="1" applyFont="1" applyBorder="1" applyAlignment="1">
      <alignment horizontal="right" vertical="top"/>
    </xf>
    <xf numFmtId="4" fontId="22" fillId="0" borderId="11" xfId="0" applyNumberFormat="1" applyFont="1" applyBorder="1" applyAlignment="1">
      <alignment vertical="top"/>
    </xf>
    <xf numFmtId="4" fontId="22" fillId="0" borderId="11" xfId="0" applyNumberFormat="1" applyFont="1" applyBorder="1" applyAlignment="1" applyProtection="1">
      <alignment vertical="top"/>
      <protection locked="0"/>
    </xf>
    <xf numFmtId="4" fontId="15" fillId="0" borderId="6" xfId="0" applyNumberFormat="1" applyFont="1" applyBorder="1" applyAlignment="1">
      <alignment vertical="top"/>
    </xf>
    <xf numFmtId="0" fontId="20" fillId="0" borderId="0" xfId="0" applyFont="1" applyAlignment="1">
      <alignment vertical="top"/>
    </xf>
    <xf numFmtId="0" fontId="22" fillId="0" borderId="0" xfId="0" applyFont="1" applyAlignment="1">
      <alignment vertical="top"/>
    </xf>
    <xf numFmtId="4" fontId="22" fillId="0" borderId="0" xfId="0" applyNumberFormat="1" applyFont="1" applyAlignment="1">
      <alignment vertical="top"/>
    </xf>
    <xf numFmtId="4" fontId="0" fillId="0" borderId="6" xfId="0" applyNumberFormat="1" applyBorder="1" applyAlignment="1">
      <alignment vertical="top"/>
    </xf>
    <xf numFmtId="49" fontId="13" fillId="0" borderId="18" xfId="0" applyNumberFormat="1" applyFont="1" applyBorder="1" applyAlignment="1">
      <alignment horizontal="justify" vertical="top"/>
    </xf>
    <xf numFmtId="4" fontId="22" fillId="0" borderId="18" xfId="0" applyNumberFormat="1" applyFont="1" applyBorder="1" applyAlignment="1">
      <alignment vertical="top"/>
    </xf>
    <xf numFmtId="4" fontId="22" fillId="0" borderId="18" xfId="0" applyNumberFormat="1" applyFont="1" applyBorder="1" applyAlignment="1" applyProtection="1">
      <alignment vertical="top"/>
      <protection locked="0"/>
    </xf>
    <xf numFmtId="4" fontId="0" fillId="0" borderId="19" xfId="0" applyNumberFormat="1" applyBorder="1" applyAlignment="1">
      <alignment vertical="top"/>
    </xf>
    <xf numFmtId="49" fontId="24" fillId="0" borderId="20" xfId="0" applyNumberFormat="1" applyFont="1" applyBorder="1" applyAlignment="1">
      <alignment horizontal="justify" vertical="top"/>
    </xf>
    <xf numFmtId="4" fontId="22" fillId="0" borderId="20" xfId="0" applyNumberFormat="1" applyFont="1" applyBorder="1" applyAlignment="1">
      <alignment vertical="top"/>
    </xf>
    <xf numFmtId="4" fontId="22" fillId="0" borderId="20" xfId="0" applyNumberFormat="1" applyFont="1" applyBorder="1" applyAlignment="1" applyProtection="1">
      <alignment vertical="top"/>
      <protection locked="0"/>
    </xf>
    <xf numFmtId="4" fontId="17" fillId="0" borderId="21" xfId="0" applyNumberFormat="1" applyFont="1" applyBorder="1" applyAlignment="1">
      <alignment vertical="top"/>
    </xf>
    <xf numFmtId="4" fontId="25" fillId="0" borderId="22" xfId="0" applyNumberFormat="1" applyFont="1" applyBorder="1" applyAlignment="1">
      <alignment vertical="top"/>
    </xf>
    <xf numFmtId="4" fontId="25" fillId="0" borderId="22" xfId="0" applyNumberFormat="1" applyFont="1" applyBorder="1" applyAlignment="1" applyProtection="1">
      <alignment vertical="top"/>
      <protection locked="0"/>
    </xf>
    <xf numFmtId="4" fontId="15" fillId="0" borderId="23" xfId="0" applyNumberFormat="1" applyFont="1" applyBorder="1" applyAlignment="1">
      <alignment vertical="top"/>
    </xf>
    <xf numFmtId="4" fontId="25" fillId="0" borderId="11" xfId="0" applyNumberFormat="1" applyFont="1" applyBorder="1" applyAlignment="1" applyProtection="1">
      <alignment vertical="top"/>
      <protection locked="0"/>
    </xf>
    <xf numFmtId="4" fontId="18" fillId="0" borderId="6" xfId="0" applyNumberFormat="1" applyFont="1" applyBorder="1" applyAlignment="1">
      <alignment vertical="top"/>
    </xf>
    <xf numFmtId="4" fontId="25" fillId="0" borderId="18" xfId="0" applyNumberFormat="1" applyFont="1" applyBorder="1" applyAlignment="1">
      <alignment horizontal="right" vertical="top"/>
    </xf>
    <xf numFmtId="4" fontId="25" fillId="0" borderId="18" xfId="0" applyNumberFormat="1" applyFont="1" applyBorder="1" applyAlignment="1">
      <alignment vertical="top"/>
    </xf>
    <xf numFmtId="4" fontId="25" fillId="0" borderId="18" xfId="0" applyNumberFormat="1" applyFont="1" applyBorder="1" applyAlignment="1" applyProtection="1">
      <alignment vertical="top"/>
      <protection locked="0"/>
    </xf>
    <xf numFmtId="4" fontId="18" fillId="0" borderId="19" xfId="0" applyNumberFormat="1" applyFont="1" applyBorder="1" applyAlignment="1">
      <alignment vertical="top"/>
    </xf>
    <xf numFmtId="4" fontId="25" fillId="0" borderId="14" xfId="0" applyNumberFormat="1" applyFont="1" applyBorder="1" applyAlignment="1">
      <alignment horizontal="right" vertical="top"/>
    </xf>
    <xf numFmtId="4" fontId="25" fillId="0" borderId="14" xfId="0" applyNumberFormat="1" applyFont="1" applyBorder="1" applyAlignment="1">
      <alignment vertical="top"/>
    </xf>
    <xf numFmtId="4" fontId="25" fillId="0" borderId="14" xfId="0" applyNumberFormat="1" applyFont="1" applyBorder="1" applyAlignment="1" applyProtection="1">
      <alignment vertical="top"/>
      <protection locked="0"/>
    </xf>
    <xf numFmtId="4" fontId="18" fillId="0" borderId="15" xfId="0" applyNumberFormat="1" applyFont="1" applyBorder="1" applyAlignment="1">
      <alignment vertical="top"/>
    </xf>
    <xf numFmtId="0" fontId="27" fillId="0" borderId="14" xfId="0" applyFont="1" applyBorder="1" applyAlignment="1">
      <alignment horizontal="justify" vertical="top" wrapText="1"/>
    </xf>
    <xf numFmtId="49" fontId="13" fillId="0" borderId="8" xfId="0" applyNumberFormat="1" applyFont="1" applyBorder="1" applyAlignment="1">
      <alignment horizontal="justify" vertical="top"/>
    </xf>
    <xf numFmtId="4" fontId="25" fillId="0" borderId="8" xfId="0" applyNumberFormat="1" applyFont="1" applyBorder="1" applyAlignment="1">
      <alignment horizontal="right" vertical="top"/>
    </xf>
    <xf numFmtId="4" fontId="25" fillId="0" borderId="8" xfId="0" applyNumberFormat="1" applyFont="1" applyBorder="1" applyAlignment="1">
      <alignment vertical="top"/>
    </xf>
    <xf numFmtId="4" fontId="25" fillId="0" borderId="8" xfId="0" applyNumberFormat="1" applyFont="1" applyBorder="1" applyAlignment="1" applyProtection="1">
      <alignment vertical="top"/>
      <protection locked="0"/>
    </xf>
    <xf numFmtId="4" fontId="16" fillId="0" borderId="9" xfId="0" applyNumberFormat="1" applyFont="1" applyBorder="1" applyAlignment="1">
      <alignment vertical="top"/>
    </xf>
    <xf numFmtId="49" fontId="13" fillId="0" borderId="24" xfId="0" applyNumberFormat="1" applyFont="1" applyBorder="1" applyAlignment="1">
      <alignment horizontal="justify" vertical="top"/>
    </xf>
    <xf numFmtId="4" fontId="25" fillId="0" borderId="24" xfId="0" applyNumberFormat="1" applyFont="1" applyBorder="1" applyAlignment="1">
      <alignment horizontal="right" vertical="top"/>
    </xf>
    <xf numFmtId="4" fontId="25" fillId="0" borderId="24" xfId="0" applyNumberFormat="1" applyFont="1" applyBorder="1" applyAlignment="1">
      <alignment vertical="top"/>
    </xf>
    <xf numFmtId="4" fontId="25" fillId="0" borderId="24" xfId="0" applyNumberFormat="1" applyFont="1" applyBorder="1" applyAlignment="1" applyProtection="1">
      <alignment vertical="top"/>
      <protection locked="0"/>
    </xf>
    <xf numFmtId="4" fontId="11" fillId="0" borderId="36" xfId="0" applyNumberFormat="1" applyFont="1" applyBorder="1" applyAlignment="1">
      <alignment vertical="top"/>
    </xf>
    <xf numFmtId="4" fontId="11" fillId="0" borderId="19" xfId="0" applyNumberFormat="1" applyFont="1" applyBorder="1" applyAlignment="1">
      <alignment vertical="top"/>
    </xf>
    <xf numFmtId="4" fontId="11" fillId="0" borderId="15" xfId="0" applyNumberFormat="1" applyFont="1" applyBorder="1" applyAlignment="1">
      <alignment vertical="top"/>
    </xf>
    <xf numFmtId="4" fontId="19" fillId="0" borderId="15" xfId="0" applyNumberFormat="1" applyFont="1" applyBorder="1" applyAlignment="1">
      <alignment vertical="top"/>
    </xf>
    <xf numFmtId="49" fontId="24" fillId="0" borderId="16" xfId="0" applyNumberFormat="1" applyFont="1" applyBorder="1" applyAlignment="1">
      <alignment horizontal="justify" vertical="top"/>
    </xf>
    <xf numFmtId="4" fontId="22" fillId="0" borderId="16" xfId="0" applyNumberFormat="1" applyFont="1" applyBorder="1" applyAlignment="1">
      <alignment horizontal="right" vertical="top"/>
    </xf>
    <xf numFmtId="4" fontId="22" fillId="0" borderId="16" xfId="0" applyNumberFormat="1" applyFont="1" applyBorder="1" applyAlignment="1">
      <alignment vertical="top"/>
    </xf>
    <xf numFmtId="4" fontId="22" fillId="0" borderId="16" xfId="0" applyNumberFormat="1" applyFont="1" applyBorder="1" applyAlignment="1" applyProtection="1">
      <alignment vertical="top"/>
      <protection locked="0"/>
    </xf>
    <xf numFmtId="4" fontId="19" fillId="0" borderId="17" xfId="0" applyNumberFormat="1" applyFont="1" applyBorder="1" applyAlignment="1">
      <alignment vertical="top"/>
    </xf>
    <xf numFmtId="0" fontId="13" fillId="0" borderId="25" xfId="0" applyFont="1" applyBorder="1" applyAlignment="1">
      <alignment vertical="top"/>
    </xf>
    <xf numFmtId="0" fontId="25" fillId="0" borderId="25" xfId="0" applyFont="1" applyBorder="1" applyAlignment="1">
      <alignment horizontal="right" vertical="top"/>
    </xf>
    <xf numFmtId="4" fontId="25" fillId="0" borderId="25" xfId="0" applyNumberFormat="1" applyFont="1" applyBorder="1" applyAlignment="1">
      <alignment vertical="top"/>
    </xf>
    <xf numFmtId="0" fontId="25" fillId="0" borderId="25" xfId="0" applyFont="1" applyBorder="1" applyAlignment="1" applyProtection="1">
      <alignment vertical="top"/>
      <protection locked="0"/>
    </xf>
    <xf numFmtId="4" fontId="15" fillId="0" borderId="26" xfId="0" applyNumberFormat="1" applyFont="1" applyBorder="1" applyAlignment="1">
      <alignment vertical="top"/>
    </xf>
    <xf numFmtId="0" fontId="13" fillId="0" borderId="0" xfId="0" applyFont="1" applyAlignment="1">
      <alignment vertical="top"/>
    </xf>
    <xf numFmtId="0" fontId="25" fillId="0" borderId="0" xfId="0" applyFont="1" applyAlignment="1">
      <alignment horizontal="right" vertical="top"/>
    </xf>
    <xf numFmtId="4" fontId="25" fillId="0" borderId="0" xfId="0" applyNumberFormat="1" applyFont="1" applyAlignment="1">
      <alignment vertical="top"/>
    </xf>
    <xf numFmtId="0" fontId="25" fillId="0" borderId="0" xfId="0" applyFont="1" applyAlignment="1" applyProtection="1">
      <alignment vertical="top"/>
      <protection locked="0"/>
    </xf>
    <xf numFmtId="4" fontId="15" fillId="0" borderId="0" xfId="0" applyNumberFormat="1" applyFont="1" applyAlignment="1">
      <alignment vertical="top"/>
    </xf>
    <xf numFmtId="49" fontId="13" fillId="0" borderId="25" xfId="0" applyNumberFormat="1" applyFont="1" applyBorder="1" applyAlignment="1">
      <alignment horizontal="justify" vertical="top"/>
    </xf>
    <xf numFmtId="4" fontId="25" fillId="0" borderId="25" xfId="0" applyNumberFormat="1" applyFont="1" applyBorder="1" applyAlignment="1">
      <alignment horizontal="right" vertical="top"/>
    </xf>
    <xf numFmtId="4" fontId="25" fillId="0" borderId="25" xfId="0" applyNumberFormat="1" applyFont="1" applyBorder="1" applyAlignment="1" applyProtection="1">
      <alignment vertical="top"/>
      <protection locked="0"/>
    </xf>
    <xf numFmtId="4" fontId="19" fillId="0" borderId="26" xfId="0" applyNumberFormat="1" applyFont="1" applyBorder="1" applyAlignment="1">
      <alignment vertical="top"/>
    </xf>
    <xf numFmtId="4" fontId="25" fillId="0" borderId="12" xfId="0" applyNumberFormat="1" applyFont="1" applyBorder="1" applyAlignment="1">
      <alignment horizontal="right" vertical="top"/>
    </xf>
    <xf numFmtId="4" fontId="25" fillId="0" borderId="12" xfId="0" applyNumberFormat="1" applyFont="1" applyBorder="1" applyAlignment="1">
      <alignment vertical="top"/>
    </xf>
    <xf numFmtId="4" fontId="25" fillId="0" borderId="12" xfId="0" applyNumberFormat="1" applyFont="1" applyBorder="1" applyAlignment="1" applyProtection="1">
      <alignment vertical="top"/>
      <protection locked="0"/>
    </xf>
    <xf numFmtId="4" fontId="19" fillId="0" borderId="13" xfId="0" applyNumberFormat="1" applyFont="1" applyBorder="1" applyAlignment="1">
      <alignment vertical="top"/>
    </xf>
    <xf numFmtId="49" fontId="28" fillId="0" borderId="14" xfId="0" applyNumberFormat="1" applyFont="1" applyBorder="1" applyAlignment="1">
      <alignment horizontal="justify" vertical="top"/>
    </xf>
    <xf numFmtId="0" fontId="27" fillId="0" borderId="16" xfId="0" applyFont="1" applyBorder="1" applyAlignment="1">
      <alignment horizontal="justify" vertical="top" wrapText="1"/>
    </xf>
    <xf numFmtId="4" fontId="26" fillId="0" borderId="16" xfId="0" applyNumberFormat="1" applyFont="1" applyBorder="1" applyAlignment="1">
      <alignment horizontal="right" vertical="top"/>
    </xf>
    <xf numFmtId="4" fontId="26" fillId="0" borderId="16" xfId="0" applyNumberFormat="1" applyFont="1" applyBorder="1" applyAlignment="1">
      <alignment vertical="top"/>
    </xf>
    <xf numFmtId="4" fontId="26" fillId="0" borderId="16" xfId="0" applyNumberFormat="1" applyFont="1" applyBorder="1" applyAlignment="1" applyProtection="1">
      <alignment vertical="top"/>
      <protection locked="0"/>
    </xf>
    <xf numFmtId="4" fontId="17" fillId="0" borderId="17" xfId="0" applyNumberFormat="1" applyFont="1" applyBorder="1" applyAlignment="1">
      <alignment vertical="top"/>
    </xf>
    <xf numFmtId="0" fontId="13" fillId="0" borderId="11" xfId="0" applyFont="1" applyBorder="1" applyAlignment="1">
      <alignment vertical="top"/>
    </xf>
    <xf numFmtId="0" fontId="25" fillId="0" borderId="11" xfId="0" applyFont="1" applyBorder="1" applyAlignment="1">
      <alignment horizontal="right" vertical="top"/>
    </xf>
    <xf numFmtId="0" fontId="25" fillId="0" borderId="11" xfId="0" applyFont="1" applyBorder="1" applyAlignment="1" applyProtection="1">
      <alignment vertical="top"/>
      <protection locked="0"/>
    </xf>
    <xf numFmtId="0" fontId="22" fillId="0" borderId="40" xfId="0" applyFont="1" applyBorder="1" applyAlignment="1">
      <alignment vertical="top"/>
    </xf>
    <xf numFmtId="4" fontId="22" fillId="0" borderId="40" xfId="0" applyNumberFormat="1" applyFont="1" applyBorder="1" applyAlignment="1">
      <alignment vertical="top"/>
    </xf>
    <xf numFmtId="4" fontId="20" fillId="0" borderId="41" xfId="0" applyNumberFormat="1" applyFont="1" applyBorder="1" applyAlignment="1">
      <alignment vertical="top"/>
    </xf>
    <xf numFmtId="49" fontId="13" fillId="0" borderId="0" xfId="0" applyNumberFormat="1" applyFont="1" applyAlignment="1">
      <alignment horizontal="justify" vertical="top"/>
    </xf>
    <xf numFmtId="4" fontId="20" fillId="0" borderId="43" xfId="0" applyNumberFormat="1" applyFont="1" applyBorder="1" applyAlignment="1">
      <alignment vertical="top"/>
    </xf>
    <xf numFmtId="49" fontId="13" fillId="0" borderId="27" xfId="0" applyNumberFormat="1" applyFont="1" applyBorder="1" applyAlignment="1">
      <alignment horizontal="justify" vertical="top"/>
    </xf>
    <xf numFmtId="0" fontId="22" fillId="0" borderId="27" xfId="0" applyFont="1" applyBorder="1" applyAlignment="1">
      <alignment vertical="top"/>
    </xf>
    <xf numFmtId="4" fontId="22" fillId="0" borderId="27" xfId="0" applyNumberFormat="1" applyFont="1" applyBorder="1" applyAlignment="1">
      <alignment vertical="top"/>
    </xf>
    <xf numFmtId="4" fontId="26" fillId="0" borderId="27" xfId="0" applyNumberFormat="1" applyFont="1" applyBorder="1" applyAlignment="1">
      <alignment vertical="top"/>
    </xf>
    <xf numFmtId="4" fontId="20" fillId="0" borderId="45" xfId="0" applyNumberFormat="1" applyFont="1" applyBorder="1" applyAlignment="1">
      <alignment vertical="top"/>
    </xf>
    <xf numFmtId="0" fontId="0" fillId="0" borderId="42" xfId="0" applyBorder="1" applyAlignment="1">
      <alignment vertical="top"/>
    </xf>
    <xf numFmtId="4" fontId="0" fillId="0" borderId="43" xfId="0" applyNumberFormat="1" applyBorder="1" applyAlignment="1">
      <alignment vertical="top"/>
    </xf>
    <xf numFmtId="0" fontId="0" fillId="0" borderId="44" xfId="0" applyBorder="1" applyAlignment="1">
      <alignment vertical="top"/>
    </xf>
    <xf numFmtId="49" fontId="13" fillId="0" borderId="4" xfId="0" applyNumberFormat="1" applyFont="1" applyBorder="1" applyAlignment="1">
      <alignment horizontal="justify" vertical="top"/>
    </xf>
    <xf numFmtId="0" fontId="22" fillId="0" borderId="11" xfId="0" applyFont="1" applyBorder="1" applyAlignment="1">
      <alignment vertical="top"/>
    </xf>
    <xf numFmtId="4" fontId="21" fillId="0" borderId="6" xfId="0" applyNumberFormat="1" applyFont="1" applyBorder="1" applyAlignment="1">
      <alignment vertical="top"/>
    </xf>
    <xf numFmtId="0" fontId="31" fillId="0" borderId="0" xfId="0" applyFont="1"/>
    <xf numFmtId="0" fontId="3" fillId="0" borderId="0" xfId="1" applyFont="1" applyAlignment="1">
      <alignment horizontal="right"/>
    </xf>
    <xf numFmtId="0" fontId="32" fillId="0" borderId="0" xfId="3" applyFont="1" applyAlignment="1">
      <alignment horizontal="center"/>
    </xf>
    <xf numFmtId="0" fontId="9" fillId="0" borderId="0" xfId="1" applyFont="1" applyAlignment="1">
      <alignment wrapText="1"/>
    </xf>
    <xf numFmtId="0" fontId="0" fillId="0" borderId="0" xfId="0" applyAlignment="1">
      <alignment wrapText="1"/>
    </xf>
    <xf numFmtId="0" fontId="13" fillId="0" borderId="28" xfId="0" applyFont="1" applyBorder="1" applyAlignment="1">
      <alignment horizontal="justify" vertical="top"/>
    </xf>
    <xf numFmtId="0" fontId="0" fillId="0" borderId="11" xfId="0" applyBorder="1" applyAlignment="1">
      <alignment vertical="top"/>
    </xf>
    <xf numFmtId="0" fontId="0" fillId="0" borderId="29" xfId="0" applyBorder="1" applyAlignment="1">
      <alignment vertical="top"/>
    </xf>
    <xf numFmtId="49" fontId="13" fillId="0" borderId="0" xfId="0" applyNumberFormat="1" applyFont="1" applyAlignment="1">
      <alignment horizontal="justify" vertical="top"/>
    </xf>
    <xf numFmtId="0" fontId="0" fillId="0" borderId="0" xfId="0" applyAlignment="1">
      <alignment vertical="top"/>
    </xf>
  </cellXfs>
  <cellStyles count="7">
    <cellStyle name="Navadno" xfId="0" builtinId="0"/>
    <cellStyle name="Navadno 8" xfId="2" xr:uid="{00000000-0005-0000-0000-000001000000}"/>
    <cellStyle name="Navadno_Fin-črn" xfId="6" xr:uid="{00000000-0005-0000-0000-000002000000}"/>
    <cellStyle name="Navadno_List1" xfId="1" xr:uid="{00000000-0005-0000-0000-000003000000}"/>
    <cellStyle name="Navadno_Volume 4 - BoQ - Tišina-gradb - cene-15-5" xfId="5" xr:uid="{00000000-0005-0000-0000-000004000000}"/>
    <cellStyle name="Navadno_ZBIR" xfId="3" xr:uid="{00000000-0005-0000-0000-000005000000}"/>
    <cellStyle name="Odstotek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tabSelected="1" topLeftCell="A13" workbookViewId="0">
      <selection activeCell="G123" sqref="G123"/>
    </sheetView>
  </sheetViews>
  <sheetFormatPr defaultRowHeight="15"/>
  <cols>
    <col min="1" max="1" width="15.140625" customWidth="1"/>
    <col min="3" max="3" width="12.5703125" customWidth="1"/>
  </cols>
  <sheetData>
    <row r="1" spans="1:2">
      <c r="A1" s="1"/>
      <c r="B1" s="1"/>
    </row>
    <row r="2" spans="1:2">
      <c r="A2" s="1"/>
      <c r="B2" s="1"/>
    </row>
    <row r="3" spans="1:2">
      <c r="A3" s="1"/>
      <c r="B3" s="1"/>
    </row>
    <row r="4" spans="1:2" ht="18">
      <c r="A4" s="2" t="s">
        <v>0</v>
      </c>
      <c r="B4" s="3" t="s">
        <v>32</v>
      </c>
    </row>
    <row r="5" spans="1:2" ht="18">
      <c r="A5" s="1"/>
      <c r="B5" s="3" t="s">
        <v>57</v>
      </c>
    </row>
    <row r="6" spans="1:2" ht="18">
      <c r="A6" s="1"/>
      <c r="B6" s="3"/>
    </row>
    <row r="7" spans="1:2" ht="18">
      <c r="A7" s="1"/>
      <c r="B7" s="3"/>
    </row>
    <row r="8" spans="1:2" ht="18">
      <c r="A8" s="2" t="s">
        <v>1</v>
      </c>
      <c r="B8" s="3" t="s">
        <v>58</v>
      </c>
    </row>
    <row r="9" spans="1:2" ht="18">
      <c r="A9" s="1"/>
      <c r="B9" s="3" t="s">
        <v>59</v>
      </c>
    </row>
    <row r="10" spans="1:2" ht="18">
      <c r="A10" s="1"/>
      <c r="B10" s="3"/>
    </row>
    <row r="11" spans="1:2" ht="18">
      <c r="A11" s="1"/>
      <c r="B11" s="3"/>
    </row>
    <row r="12" spans="1:2" ht="18">
      <c r="A12" s="1"/>
      <c r="B12" s="3"/>
    </row>
    <row r="13" spans="1:2" ht="18">
      <c r="A13" s="2" t="s">
        <v>2</v>
      </c>
      <c r="B13" s="3" t="s">
        <v>49</v>
      </c>
    </row>
    <row r="14" spans="1:2" ht="18">
      <c r="A14" s="1"/>
      <c r="B14" s="3" t="s">
        <v>50</v>
      </c>
    </row>
    <row r="15" spans="1:2">
      <c r="A15" s="1"/>
      <c r="B15" s="2"/>
    </row>
    <row r="16" spans="1:2" ht="15.75">
      <c r="A16" s="2"/>
      <c r="B16" s="4"/>
    </row>
    <row r="17" spans="1:4">
      <c r="A17" s="1"/>
      <c r="B17" s="2"/>
    </row>
    <row r="18" spans="1:4">
      <c r="A18" s="1"/>
      <c r="B18" s="2"/>
    </row>
    <row r="19" spans="1:4">
      <c r="A19" s="1"/>
      <c r="B19" s="2"/>
    </row>
    <row r="20" spans="1:4">
      <c r="A20" s="1"/>
      <c r="B20" s="2"/>
    </row>
    <row r="21" spans="1:4">
      <c r="A21" s="1"/>
      <c r="B21" s="2"/>
    </row>
    <row r="22" spans="1:4">
      <c r="A22" s="1"/>
      <c r="B22" s="2"/>
    </row>
    <row r="23" spans="1:4" ht="23.25">
      <c r="A23" s="1"/>
      <c r="B23" s="5"/>
      <c r="C23" s="5"/>
      <c r="D23" s="5" t="s">
        <v>56</v>
      </c>
    </row>
    <row r="24" spans="1:4" ht="23.25">
      <c r="A24" s="1"/>
      <c r="B24" s="6"/>
    </row>
    <row r="25" spans="1:4">
      <c r="A25" s="1"/>
      <c r="B25" s="1"/>
    </row>
    <row r="26" spans="1:4">
      <c r="A26" s="1"/>
      <c r="B26" s="1"/>
    </row>
    <row r="27" spans="1:4">
      <c r="A27" s="1"/>
      <c r="B27" s="1"/>
    </row>
    <row r="28" spans="1:4">
      <c r="A28" s="1"/>
      <c r="B28" s="1"/>
    </row>
    <row r="29" spans="1:4">
      <c r="A29" s="1"/>
      <c r="B29" s="1"/>
    </row>
    <row r="30" spans="1:4">
      <c r="A30" s="1"/>
      <c r="B30" s="1"/>
    </row>
    <row r="31" spans="1:4">
      <c r="A31" s="1"/>
      <c r="B31" s="1"/>
    </row>
    <row r="32" spans="1:4">
      <c r="A32" s="1"/>
      <c r="B32" s="1"/>
    </row>
    <row r="33" spans="1:6">
      <c r="A33" s="1"/>
      <c r="B33" s="1"/>
    </row>
    <row r="34" spans="1:6">
      <c r="A34" s="1"/>
      <c r="B34" s="1"/>
    </row>
    <row r="35" spans="1:6" ht="18">
      <c r="A35" s="2"/>
      <c r="B35" s="3"/>
    </row>
    <row r="36" spans="1:6">
      <c r="A36" s="1"/>
      <c r="B36" s="2"/>
    </row>
    <row r="37" spans="1:6">
      <c r="A37" s="1"/>
      <c r="B37" s="2"/>
    </row>
    <row r="38" spans="1:6">
      <c r="A38" s="1"/>
      <c r="B38" s="2"/>
    </row>
    <row r="39" spans="1:6">
      <c r="A39" s="1"/>
      <c r="B39" s="2"/>
    </row>
    <row r="40" spans="1:6">
      <c r="A40" s="195" t="s">
        <v>3</v>
      </c>
      <c r="B40" s="7" t="s">
        <v>51</v>
      </c>
    </row>
    <row r="41" spans="1:6">
      <c r="A41" s="1"/>
      <c r="B41" s="2"/>
      <c r="F41" s="194" t="s">
        <v>54</v>
      </c>
    </row>
    <row r="42" spans="1:6">
      <c r="A42" s="1"/>
      <c r="B42" s="2"/>
      <c r="F42" s="194" t="s">
        <v>55</v>
      </c>
    </row>
    <row r="43" spans="1:6">
      <c r="A43" s="1"/>
      <c r="B43" s="2"/>
    </row>
    <row r="45" spans="1:6">
      <c r="A45" s="1"/>
      <c r="B45" s="2"/>
    </row>
    <row r="46" spans="1:6">
      <c r="A46" s="1"/>
      <c r="B46" s="1"/>
    </row>
    <row r="47" spans="1:6">
      <c r="A47" s="1"/>
      <c r="B47" s="1"/>
    </row>
    <row r="48" spans="1:6">
      <c r="A48" s="1"/>
      <c r="B48" s="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16"/>
  <sheetViews>
    <sheetView workbookViewId="0">
      <selection activeCell="D14" sqref="D14"/>
    </sheetView>
  </sheetViews>
  <sheetFormatPr defaultRowHeight="15"/>
  <cols>
    <col min="2" max="2" width="46.28515625" customWidth="1"/>
    <col min="3" max="3" width="10.140625" customWidth="1"/>
    <col min="4" max="4" width="13.42578125" bestFit="1" customWidth="1"/>
  </cols>
  <sheetData>
    <row r="2" spans="1:4" s="28" customFormat="1" ht="18.75">
      <c r="A2" s="26"/>
      <c r="B2" s="3" t="s">
        <v>0</v>
      </c>
      <c r="C2" s="26"/>
      <c r="D2" s="27"/>
    </row>
    <row r="3" spans="1:4" s="28" customFormat="1" ht="18.75">
      <c r="A3" s="29"/>
      <c r="B3" s="3" t="s">
        <v>60</v>
      </c>
      <c r="C3" s="26"/>
      <c r="D3" s="3"/>
    </row>
    <row r="4" spans="1:4" ht="18.75">
      <c r="A4" s="8"/>
      <c r="B4" s="197"/>
      <c r="C4" s="198"/>
      <c r="D4" s="198"/>
    </row>
    <row r="5" spans="1:4" ht="20.25">
      <c r="A5" s="8"/>
      <c r="B5" s="196" t="s">
        <v>71</v>
      </c>
      <c r="C5" s="9"/>
      <c r="D5" s="10"/>
    </row>
    <row r="6" spans="1:4" ht="18.75">
      <c r="A6" s="8"/>
      <c r="B6" s="9"/>
      <c r="C6" s="9"/>
      <c r="D6" s="10"/>
    </row>
    <row r="7" spans="1:4" ht="20.25">
      <c r="A7" s="8"/>
      <c r="B7" s="11"/>
      <c r="C7" s="12"/>
      <c r="D7" s="13"/>
    </row>
    <row r="8" spans="1:4" ht="20.25">
      <c r="A8" s="8"/>
      <c r="B8" s="11"/>
      <c r="C8" s="12"/>
      <c r="D8" s="13"/>
    </row>
    <row r="9" spans="1:4" ht="16.5">
      <c r="A9" s="30"/>
      <c r="B9" s="14" t="s">
        <v>4</v>
      </c>
      <c r="C9" s="15"/>
      <c r="D9" s="16"/>
    </row>
    <row r="10" spans="1:4" ht="18">
      <c r="A10" s="31"/>
      <c r="B10" s="32" t="s">
        <v>8</v>
      </c>
      <c r="C10" s="17"/>
      <c r="D10" s="42">
        <f>'gradbena dela'!F88</f>
        <v>0</v>
      </c>
    </row>
    <row r="11" spans="1:4" ht="18">
      <c r="A11" s="8"/>
      <c r="B11" s="19"/>
      <c r="C11" s="20"/>
      <c r="D11" s="43"/>
    </row>
    <row r="12" spans="1:4" ht="18">
      <c r="A12" s="8"/>
      <c r="B12" s="21" t="s">
        <v>5</v>
      </c>
      <c r="C12" s="22"/>
      <c r="D12" s="42">
        <f>SUM(D10:D11)</f>
        <v>0</v>
      </c>
    </row>
    <row r="13" spans="1:4" ht="18">
      <c r="A13" s="8"/>
      <c r="B13" s="19"/>
      <c r="C13" s="20"/>
      <c r="D13" s="43"/>
    </row>
    <row r="14" spans="1:4" ht="18">
      <c r="A14" s="8"/>
      <c r="B14" s="18" t="s">
        <v>6</v>
      </c>
      <c r="C14" s="23">
        <v>9.5000000000000001E-2</v>
      </c>
      <c r="D14" s="42">
        <f>D12*0.095</f>
        <v>0</v>
      </c>
    </row>
    <row r="15" spans="1:4" ht="18.75" thickBot="1">
      <c r="A15" s="8"/>
      <c r="B15" s="19"/>
      <c r="C15" s="20"/>
      <c r="D15" s="43"/>
    </row>
    <row r="16" spans="1:4" ht="18.75" thickBot="1">
      <c r="A16" s="8"/>
      <c r="B16" s="24" t="s">
        <v>7</v>
      </c>
      <c r="C16" s="25"/>
      <c r="D16" s="44">
        <f>SUM(D12:D14)</f>
        <v>0</v>
      </c>
    </row>
  </sheetData>
  <mergeCells count="1">
    <mergeCell ref="B4:D4"/>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8"/>
  <sheetViews>
    <sheetView topLeftCell="A67" zoomScaleNormal="100" workbookViewId="0">
      <selection activeCell="E92" sqref="E92"/>
    </sheetView>
  </sheetViews>
  <sheetFormatPr defaultRowHeight="15"/>
  <cols>
    <col min="1" max="1" width="9.140625" style="80"/>
    <col min="2" max="2" width="50.5703125" style="107" customWidth="1"/>
    <col min="3" max="3" width="6.28515625" style="108" bestFit="1" customWidth="1"/>
    <col min="4" max="4" width="8.140625" style="109" bestFit="1" customWidth="1"/>
    <col min="5" max="5" width="9.85546875" style="108" bestFit="1" customWidth="1"/>
    <col min="6" max="6" width="11.42578125" style="80" bestFit="1" customWidth="1"/>
    <col min="7" max="16384" width="9.140625" style="80"/>
  </cols>
  <sheetData>
    <row r="1" spans="1:6" ht="15.75" thickBot="1">
      <c r="A1" s="74"/>
      <c r="B1" s="75" t="s">
        <v>9</v>
      </c>
      <c r="C1" s="76" t="s">
        <v>10</v>
      </c>
      <c r="D1" s="77" t="s">
        <v>11</v>
      </c>
      <c r="E1" s="78" t="s">
        <v>12</v>
      </c>
      <c r="F1" s="79" t="s">
        <v>13</v>
      </c>
    </row>
    <row r="2" spans="1:6" ht="15.75" thickBot="1">
      <c r="A2" s="81"/>
      <c r="B2" s="82"/>
      <c r="C2" s="83"/>
      <c r="D2" s="84"/>
      <c r="E2" s="84"/>
      <c r="F2" s="85"/>
    </row>
    <row r="3" spans="1:6" ht="16.5" thickBot="1">
      <c r="A3" s="46" t="s">
        <v>14</v>
      </c>
      <c r="B3" s="33" t="s">
        <v>15</v>
      </c>
      <c r="C3" s="86"/>
      <c r="D3" s="87"/>
      <c r="E3" s="87"/>
      <c r="F3" s="88"/>
    </row>
    <row r="4" spans="1:6">
      <c r="A4" s="47"/>
      <c r="B4" s="89"/>
      <c r="C4" s="90"/>
      <c r="D4" s="91"/>
      <c r="E4" s="92"/>
      <c r="F4" s="93"/>
    </row>
    <row r="5" spans="1:6" ht="183" customHeight="1">
      <c r="A5" s="48" t="s">
        <v>36</v>
      </c>
      <c r="B5" s="72" t="s">
        <v>61</v>
      </c>
      <c r="C5" s="94" t="s">
        <v>16</v>
      </c>
      <c r="D5" s="95">
        <v>1</v>
      </c>
      <c r="E5" s="96">
        <v>0</v>
      </c>
      <c r="F5" s="97">
        <f t="shared" ref="F5" si="0">D5*E5</f>
        <v>0</v>
      </c>
    </row>
    <row r="6" spans="1:6" ht="15.75" thickBot="1">
      <c r="A6" s="49"/>
      <c r="B6" s="98"/>
      <c r="C6" s="99"/>
      <c r="D6" s="100"/>
      <c r="E6" s="101"/>
      <c r="F6" s="97"/>
    </row>
    <row r="7" spans="1:6" ht="15.75" thickBot="1">
      <c r="A7" s="50" t="s">
        <v>14</v>
      </c>
      <c r="B7" s="102" t="s">
        <v>17</v>
      </c>
      <c r="C7" s="103"/>
      <c r="D7" s="104"/>
      <c r="E7" s="105"/>
      <c r="F7" s="106">
        <f>SUM(F5:F6)</f>
        <v>0</v>
      </c>
    </row>
    <row r="8" spans="1:6" ht="15.75" thickBot="1"/>
    <row r="9" spans="1:6" ht="16.5" thickBot="1">
      <c r="A9" s="46" t="s">
        <v>18</v>
      </c>
      <c r="B9" s="102" t="s">
        <v>19</v>
      </c>
      <c r="C9" s="104"/>
      <c r="D9" s="104"/>
      <c r="E9" s="105"/>
      <c r="F9" s="110"/>
    </row>
    <row r="10" spans="1:6" ht="15.75">
      <c r="A10" s="51"/>
      <c r="B10" s="111"/>
      <c r="C10" s="112"/>
      <c r="D10" s="112"/>
      <c r="E10" s="113"/>
      <c r="F10" s="114"/>
    </row>
    <row r="11" spans="1:6" ht="109.5" customHeight="1">
      <c r="A11" s="52"/>
      <c r="B11" s="34" t="s">
        <v>52</v>
      </c>
      <c r="C11" s="100"/>
      <c r="D11" s="100"/>
      <c r="E11" s="101"/>
      <c r="F11" s="97"/>
    </row>
    <row r="12" spans="1:6" ht="15" customHeight="1">
      <c r="A12" s="52"/>
      <c r="B12" s="34"/>
      <c r="C12" s="100"/>
      <c r="D12" s="100"/>
      <c r="E12" s="101"/>
      <c r="F12" s="97"/>
    </row>
    <row r="13" spans="1:6" ht="12" customHeight="1">
      <c r="A13" s="52"/>
      <c r="B13" s="34"/>
      <c r="C13" s="100"/>
      <c r="D13" s="100"/>
      <c r="E13" s="101"/>
      <c r="F13" s="97"/>
    </row>
    <row r="14" spans="1:6" ht="71.25">
      <c r="A14" s="52" t="s">
        <v>37</v>
      </c>
      <c r="B14" s="73" t="s">
        <v>69</v>
      </c>
      <c r="C14" s="95" t="s">
        <v>45</v>
      </c>
      <c r="D14" s="95">
        <v>2</v>
      </c>
      <c r="E14" s="96">
        <v>0</v>
      </c>
      <c r="F14" s="97">
        <f t="shared" ref="F14" si="1">D14*E14</f>
        <v>0</v>
      </c>
    </row>
    <row r="15" spans="1:6">
      <c r="A15" s="52"/>
      <c r="B15" s="73"/>
      <c r="C15" s="95"/>
      <c r="D15" s="95"/>
      <c r="E15" s="96"/>
      <c r="F15" s="97"/>
    </row>
    <row r="16" spans="1:6">
      <c r="A16" s="52"/>
      <c r="B16" s="73"/>
      <c r="C16" s="95"/>
      <c r="D16" s="95"/>
      <c r="E16" s="101"/>
      <c r="F16" s="97"/>
    </row>
    <row r="17" spans="1:6">
      <c r="A17" s="48"/>
      <c r="B17" s="73"/>
      <c r="C17" s="100"/>
      <c r="D17" s="100"/>
      <c r="E17" s="101"/>
      <c r="F17" s="97"/>
    </row>
    <row r="18" spans="1:6" ht="15.75" thickBot="1">
      <c r="A18" s="53"/>
      <c r="B18" s="115"/>
      <c r="C18" s="116"/>
      <c r="D18" s="116"/>
      <c r="E18" s="117"/>
      <c r="F18" s="118"/>
    </row>
    <row r="19" spans="1:6" ht="15.75" thickBot="1">
      <c r="A19" s="54" t="s">
        <v>18</v>
      </c>
      <c r="B19" s="35" t="s">
        <v>19</v>
      </c>
      <c r="C19" s="119"/>
      <c r="D19" s="119"/>
      <c r="E19" s="120"/>
      <c r="F19" s="121">
        <f>SUM(F14:F17)</f>
        <v>0</v>
      </c>
    </row>
    <row r="20" spans="1:6" ht="15.75" thickBot="1"/>
    <row r="21" spans="1:6" ht="16.5" thickBot="1">
      <c r="A21" s="46" t="s">
        <v>22</v>
      </c>
      <c r="B21" s="102" t="s">
        <v>23</v>
      </c>
      <c r="C21" s="86"/>
      <c r="D21" s="87"/>
      <c r="E21" s="122"/>
      <c r="F21" s="123"/>
    </row>
    <row r="22" spans="1:6" ht="15.75">
      <c r="A22" s="51"/>
      <c r="B22" s="111"/>
      <c r="C22" s="124"/>
      <c r="D22" s="125"/>
      <c r="E22" s="126"/>
      <c r="F22" s="127"/>
    </row>
    <row r="23" spans="1:6" ht="152.25" customHeight="1">
      <c r="A23" s="55"/>
      <c r="B23" s="36" t="s">
        <v>33</v>
      </c>
      <c r="C23" s="128"/>
      <c r="D23" s="129"/>
      <c r="E23" s="130"/>
      <c r="F23" s="131"/>
    </row>
    <row r="24" spans="1:6">
      <c r="A24" s="49"/>
      <c r="B24" s="98"/>
      <c r="C24" s="99"/>
      <c r="D24" s="100"/>
      <c r="E24" s="101"/>
      <c r="F24" s="97"/>
    </row>
    <row r="25" spans="1:6" ht="42.75">
      <c r="A25" s="56" t="s">
        <v>38</v>
      </c>
      <c r="B25" s="132" t="s">
        <v>70</v>
      </c>
      <c r="C25" s="94" t="s">
        <v>20</v>
      </c>
      <c r="D25" s="95">
        <v>0.3</v>
      </c>
      <c r="E25" s="96">
        <v>0</v>
      </c>
      <c r="F25" s="97">
        <f t="shared" ref="F25" si="2">D25*E25</f>
        <v>0</v>
      </c>
    </row>
    <row r="26" spans="1:6">
      <c r="A26" s="49"/>
      <c r="B26" s="132"/>
      <c r="C26" s="99"/>
      <c r="D26" s="100"/>
      <c r="E26" s="101"/>
      <c r="F26" s="97"/>
    </row>
    <row r="27" spans="1:6">
      <c r="A27" s="49"/>
      <c r="B27" s="98"/>
      <c r="C27" s="99"/>
      <c r="D27" s="100"/>
      <c r="E27" s="101"/>
      <c r="F27" s="97"/>
    </row>
    <row r="28" spans="1:6" ht="15.75" thickBot="1">
      <c r="A28" s="49"/>
      <c r="B28" s="98"/>
      <c r="C28" s="99"/>
      <c r="D28" s="100"/>
      <c r="E28" s="101"/>
      <c r="F28" s="97"/>
    </row>
    <row r="29" spans="1:6" ht="15.75" thickBot="1">
      <c r="A29" s="50" t="s">
        <v>22</v>
      </c>
      <c r="B29" s="37" t="s">
        <v>23</v>
      </c>
      <c r="C29" s="103"/>
      <c r="D29" s="104"/>
      <c r="E29" s="105"/>
      <c r="F29" s="106">
        <f>SUM(F25:F28)</f>
        <v>0</v>
      </c>
    </row>
    <row r="30" spans="1:6" ht="15.75" thickBot="1"/>
    <row r="31" spans="1:6" ht="16.5" thickBot="1">
      <c r="A31" s="57" t="s">
        <v>25</v>
      </c>
      <c r="B31" s="133" t="s">
        <v>26</v>
      </c>
      <c r="C31" s="134"/>
      <c r="D31" s="135"/>
      <c r="E31" s="136"/>
      <c r="F31" s="137"/>
    </row>
    <row r="32" spans="1:6" ht="15.75" thickBot="1">
      <c r="A32" s="58"/>
      <c r="B32" s="138"/>
      <c r="C32" s="139"/>
      <c r="D32" s="140"/>
      <c r="E32" s="141"/>
      <c r="F32" s="142"/>
    </row>
    <row r="33" spans="1:6" ht="43.5">
      <c r="A33" s="59"/>
      <c r="B33" s="38" t="s">
        <v>34</v>
      </c>
      <c r="C33" s="124"/>
      <c r="D33" s="125"/>
      <c r="E33" s="126"/>
      <c r="F33" s="143"/>
    </row>
    <row r="34" spans="1:6">
      <c r="A34" s="60"/>
      <c r="B34" s="39"/>
      <c r="C34" s="128"/>
      <c r="D34" s="129"/>
      <c r="E34" s="130"/>
      <c r="F34" s="144"/>
    </row>
    <row r="35" spans="1:6" ht="71.25">
      <c r="A35" s="61" t="s">
        <v>39</v>
      </c>
      <c r="B35" s="40" t="s">
        <v>65</v>
      </c>
      <c r="C35" s="94" t="s">
        <v>21</v>
      </c>
      <c r="D35" s="95">
        <v>60</v>
      </c>
      <c r="E35" s="96">
        <v>0</v>
      </c>
      <c r="F35" s="145">
        <f>D35*E35</f>
        <v>0</v>
      </c>
    </row>
    <row r="36" spans="1:6">
      <c r="A36" s="60"/>
      <c r="B36" s="39"/>
      <c r="C36" s="128"/>
      <c r="D36" s="129"/>
      <c r="E36" s="130"/>
      <c r="F36" s="144"/>
    </row>
    <row r="37" spans="1:6" ht="85.5">
      <c r="A37" s="61" t="s">
        <v>53</v>
      </c>
      <c r="B37" s="40" t="s">
        <v>66</v>
      </c>
      <c r="C37" s="94" t="s">
        <v>21</v>
      </c>
      <c r="D37" s="95">
        <v>72</v>
      </c>
      <c r="E37" s="96">
        <v>0</v>
      </c>
      <c r="F37" s="145">
        <f>D37*E37</f>
        <v>0</v>
      </c>
    </row>
    <row r="38" spans="1:6">
      <c r="A38" s="49"/>
      <c r="B38" s="132"/>
      <c r="C38" s="99"/>
      <c r="D38" s="100"/>
      <c r="E38" s="101"/>
      <c r="F38" s="145"/>
    </row>
    <row r="39" spans="1:6" ht="15.75" thickBot="1">
      <c r="A39" s="62"/>
      <c r="B39" s="146"/>
      <c r="C39" s="147"/>
      <c r="D39" s="148"/>
      <c r="E39" s="149"/>
      <c r="F39" s="150"/>
    </row>
    <row r="40" spans="1:6" ht="15.75" thickBot="1">
      <c r="A40" s="63" t="s">
        <v>25</v>
      </c>
      <c r="B40" s="151" t="s">
        <v>26</v>
      </c>
      <c r="C40" s="152"/>
      <c r="D40" s="153"/>
      <c r="E40" s="154"/>
      <c r="F40" s="155">
        <f>SUM(F35:F38)</f>
        <v>0</v>
      </c>
    </row>
    <row r="41" spans="1:6">
      <c r="A41" s="45"/>
      <c r="B41" s="156"/>
      <c r="C41" s="157"/>
      <c r="D41" s="158"/>
      <c r="E41" s="159"/>
      <c r="F41" s="160"/>
    </row>
    <row r="42" spans="1:6">
      <c r="A42" s="45"/>
      <c r="B42" s="156"/>
      <c r="C42" s="157"/>
      <c r="D42" s="158"/>
      <c r="E42" s="159"/>
      <c r="F42" s="160"/>
    </row>
    <row r="43" spans="1:6">
      <c r="A43" s="45"/>
      <c r="B43" s="156"/>
      <c r="C43" s="157"/>
      <c r="D43" s="158"/>
      <c r="E43" s="159"/>
      <c r="F43" s="160"/>
    </row>
    <row r="44" spans="1:6">
      <c r="A44" s="45"/>
      <c r="B44" s="156"/>
      <c r="C44" s="157"/>
      <c r="D44" s="158"/>
      <c r="E44" s="159"/>
      <c r="F44" s="160"/>
    </row>
    <row r="45" spans="1:6">
      <c r="A45" s="45"/>
      <c r="B45" s="156"/>
      <c r="C45" s="157"/>
      <c r="D45" s="158"/>
      <c r="E45" s="159"/>
      <c r="F45" s="160"/>
    </row>
    <row r="46" spans="1:6">
      <c r="A46" s="45"/>
      <c r="B46" s="156"/>
      <c r="C46" s="157"/>
      <c r="D46" s="158"/>
      <c r="E46" s="159"/>
      <c r="F46" s="160"/>
    </row>
    <row r="47" spans="1:6">
      <c r="A47" s="45"/>
      <c r="B47" s="156"/>
      <c r="C47" s="157"/>
      <c r="D47" s="158"/>
      <c r="E47" s="159"/>
      <c r="F47" s="160"/>
    </row>
    <row r="48" spans="1:6">
      <c r="A48" s="45"/>
      <c r="B48" s="156"/>
      <c r="C48" s="157"/>
      <c r="D48" s="158"/>
      <c r="E48" s="159"/>
      <c r="F48" s="160"/>
    </row>
    <row r="49" spans="1:6" ht="15.75" thickBot="1"/>
    <row r="50" spans="1:6" ht="16.5" thickBot="1">
      <c r="A50" s="64" t="s">
        <v>27</v>
      </c>
      <c r="B50" s="161" t="s">
        <v>28</v>
      </c>
      <c r="C50" s="162"/>
      <c r="D50" s="153"/>
      <c r="E50" s="163"/>
      <c r="F50" s="164"/>
    </row>
    <row r="51" spans="1:6" ht="15.75">
      <c r="A51" s="65"/>
      <c r="B51" s="89"/>
      <c r="C51" s="165"/>
      <c r="D51" s="166"/>
      <c r="E51" s="167"/>
      <c r="F51" s="168"/>
    </row>
    <row r="52" spans="1:6" ht="72">
      <c r="A52" s="52"/>
      <c r="B52" s="41" t="s">
        <v>35</v>
      </c>
      <c r="C52" s="128"/>
      <c r="D52" s="129"/>
      <c r="E52" s="130"/>
      <c r="F52" s="145"/>
    </row>
    <row r="53" spans="1:6">
      <c r="A53" s="52"/>
      <c r="B53" s="169"/>
      <c r="C53" s="128"/>
      <c r="D53" s="129"/>
      <c r="E53" s="130"/>
      <c r="F53" s="145"/>
    </row>
    <row r="54" spans="1:6">
      <c r="A54" s="52"/>
      <c r="B54" s="73"/>
      <c r="C54" s="99"/>
      <c r="D54" s="100"/>
      <c r="E54" s="101"/>
      <c r="F54" s="145"/>
    </row>
    <row r="55" spans="1:6" ht="71.25">
      <c r="A55" s="52" t="s">
        <v>40</v>
      </c>
      <c r="B55" s="73" t="s">
        <v>62</v>
      </c>
      <c r="C55" s="94" t="s">
        <v>21</v>
      </c>
      <c r="D55" s="95">
        <v>60</v>
      </c>
      <c r="E55" s="96">
        <v>0</v>
      </c>
      <c r="F55" s="145">
        <f t="shared" ref="F55:F57" si="3">D55*E55</f>
        <v>0</v>
      </c>
    </row>
    <row r="56" spans="1:6">
      <c r="A56" s="52"/>
      <c r="B56" s="73"/>
      <c r="C56" s="99"/>
      <c r="D56" s="100"/>
      <c r="E56" s="101"/>
      <c r="F56" s="145"/>
    </row>
    <row r="57" spans="1:6">
      <c r="A57" s="52" t="s">
        <v>41</v>
      </c>
      <c r="B57" s="73" t="s">
        <v>72</v>
      </c>
      <c r="C57" s="94" t="s">
        <v>45</v>
      </c>
      <c r="D57" s="95">
        <v>4</v>
      </c>
      <c r="E57" s="96">
        <v>0</v>
      </c>
      <c r="F57" s="145">
        <f t="shared" si="3"/>
        <v>0</v>
      </c>
    </row>
    <row r="58" spans="1:6">
      <c r="A58" s="52"/>
      <c r="B58" s="73"/>
      <c r="C58" s="99"/>
      <c r="D58" s="100"/>
      <c r="E58" s="101"/>
      <c r="F58" s="145"/>
    </row>
    <row r="59" spans="1:6" ht="42.75">
      <c r="A59" s="52" t="s">
        <v>42</v>
      </c>
      <c r="B59" s="170" t="s">
        <v>63</v>
      </c>
      <c r="C59" s="94" t="s">
        <v>21</v>
      </c>
      <c r="D59" s="95">
        <v>60</v>
      </c>
      <c r="E59" s="96">
        <v>0</v>
      </c>
      <c r="F59" s="145">
        <f>D59*E59</f>
        <v>0</v>
      </c>
    </row>
    <row r="60" spans="1:6">
      <c r="A60" s="52"/>
      <c r="B60" s="132"/>
      <c r="C60" s="99"/>
      <c r="D60" s="100"/>
      <c r="E60" s="101"/>
      <c r="F60" s="145"/>
    </row>
    <row r="61" spans="1:6" ht="60" customHeight="1">
      <c r="A61" s="66" t="s">
        <v>43</v>
      </c>
      <c r="B61" s="170" t="s">
        <v>64</v>
      </c>
      <c r="C61" s="171" t="s">
        <v>21</v>
      </c>
      <c r="D61" s="172">
        <v>20</v>
      </c>
      <c r="E61" s="173">
        <v>0</v>
      </c>
      <c r="F61" s="150">
        <f>D61*E61</f>
        <v>0</v>
      </c>
    </row>
    <row r="62" spans="1:6" ht="15.75">
      <c r="A62" s="67"/>
      <c r="B62" s="170"/>
      <c r="C62" s="147"/>
      <c r="D62" s="148"/>
      <c r="E62" s="149"/>
      <c r="F62" s="150"/>
    </row>
    <row r="63" spans="1:6" ht="15.75" thickBot="1">
      <c r="A63" s="62"/>
      <c r="B63" s="146"/>
      <c r="C63" s="147"/>
      <c r="D63" s="148"/>
      <c r="E63" s="149"/>
      <c r="F63" s="174"/>
    </row>
    <row r="64" spans="1:6" ht="15.75" thickBot="1">
      <c r="A64" s="50" t="s">
        <v>27</v>
      </c>
      <c r="B64" s="175" t="s">
        <v>28</v>
      </c>
      <c r="C64" s="176"/>
      <c r="D64" s="87"/>
      <c r="E64" s="177"/>
      <c r="F64" s="106">
        <f>SUM(F55:F62)</f>
        <v>0</v>
      </c>
    </row>
    <row r="66" spans="1:6" ht="15.75" thickBot="1"/>
    <row r="67" spans="1:6" ht="16.5" thickBot="1">
      <c r="A67" s="64" t="s">
        <v>29</v>
      </c>
      <c r="B67" s="199" t="s">
        <v>67</v>
      </c>
      <c r="C67" s="200"/>
      <c r="D67" s="201"/>
      <c r="E67" s="163"/>
      <c r="F67" s="164"/>
    </row>
    <row r="68" spans="1:6" ht="15.75">
      <c r="A68" s="65"/>
      <c r="B68" s="89"/>
      <c r="C68" s="165"/>
      <c r="D68" s="166"/>
      <c r="E68" s="167"/>
      <c r="F68" s="168"/>
    </row>
    <row r="69" spans="1:6" ht="72">
      <c r="A69" s="52"/>
      <c r="B69" s="41" t="s">
        <v>35</v>
      </c>
      <c r="C69" s="128"/>
      <c r="D69" s="129"/>
      <c r="E69" s="130"/>
      <c r="F69" s="145"/>
    </row>
    <row r="70" spans="1:6">
      <c r="A70" s="52"/>
      <c r="B70" s="169"/>
      <c r="C70" s="128"/>
      <c r="D70" s="129"/>
      <c r="E70" s="130"/>
      <c r="F70" s="145"/>
    </row>
    <row r="71" spans="1:6">
      <c r="A71" s="52"/>
      <c r="B71" s="73"/>
      <c r="C71" s="99"/>
      <c r="D71" s="100"/>
      <c r="E71" s="101"/>
      <c r="F71" s="145"/>
    </row>
    <row r="72" spans="1:6" ht="74.25" customHeight="1">
      <c r="A72" s="52" t="s">
        <v>44</v>
      </c>
      <c r="B72" s="73" t="s">
        <v>73</v>
      </c>
      <c r="C72" s="94" t="s">
        <v>24</v>
      </c>
      <c r="D72" s="95">
        <v>850</v>
      </c>
      <c r="E72" s="96">
        <v>0</v>
      </c>
      <c r="F72" s="145">
        <f t="shared" ref="F72" si="4">D72*E72</f>
        <v>0</v>
      </c>
    </row>
    <row r="73" spans="1:6">
      <c r="A73" s="52"/>
      <c r="B73" s="73"/>
      <c r="C73" s="94"/>
      <c r="D73" s="95"/>
      <c r="E73" s="101"/>
      <c r="F73" s="145"/>
    </row>
    <row r="74" spans="1:6" ht="69.75" customHeight="1">
      <c r="A74" s="52" t="s">
        <v>48</v>
      </c>
      <c r="B74" s="73" t="s">
        <v>68</v>
      </c>
      <c r="C74" s="94" t="s">
        <v>24</v>
      </c>
      <c r="D74" s="95">
        <v>120</v>
      </c>
      <c r="E74" s="96">
        <v>0</v>
      </c>
      <c r="F74" s="145">
        <f t="shared" ref="F74" si="5">D74*E74</f>
        <v>0</v>
      </c>
    </row>
    <row r="75" spans="1:6" ht="15.75" thickBot="1">
      <c r="A75" s="62"/>
      <c r="B75" s="146"/>
      <c r="C75" s="147"/>
      <c r="D75" s="148"/>
      <c r="E75" s="149"/>
      <c r="F75" s="174"/>
    </row>
    <row r="76" spans="1:6" ht="15.75" thickBot="1">
      <c r="A76" s="50" t="s">
        <v>29</v>
      </c>
      <c r="B76" s="175" t="s">
        <v>67</v>
      </c>
      <c r="C76" s="176"/>
      <c r="D76" s="87"/>
      <c r="E76" s="177"/>
      <c r="F76" s="106">
        <f>SUM(F72:F74)</f>
        <v>0</v>
      </c>
    </row>
    <row r="79" spans="1:6" ht="15.75" thickBot="1"/>
    <row r="80" spans="1:6" ht="15.75">
      <c r="A80" s="68" t="s">
        <v>14</v>
      </c>
      <c r="B80" s="69" t="s">
        <v>15</v>
      </c>
      <c r="C80" s="178"/>
      <c r="D80" s="179"/>
      <c r="E80" s="178"/>
      <c r="F80" s="180">
        <f>F7</f>
        <v>0</v>
      </c>
    </row>
    <row r="81" spans="1:6" ht="15.75">
      <c r="A81" s="70" t="s">
        <v>18</v>
      </c>
      <c r="B81" s="181" t="s">
        <v>19</v>
      </c>
      <c r="F81" s="182">
        <f>F19</f>
        <v>0</v>
      </c>
    </row>
    <row r="82" spans="1:6" ht="16.5" customHeight="1">
      <c r="A82" s="70" t="s">
        <v>22</v>
      </c>
      <c r="B82" s="181" t="s">
        <v>23</v>
      </c>
      <c r="F82" s="182">
        <f>F29</f>
        <v>0</v>
      </c>
    </row>
    <row r="83" spans="1:6" ht="15.75">
      <c r="A83" s="70" t="s">
        <v>25</v>
      </c>
      <c r="B83" s="181" t="s">
        <v>26</v>
      </c>
      <c r="F83" s="182">
        <f>F40</f>
        <v>0</v>
      </c>
    </row>
    <row r="84" spans="1:6" ht="15.75">
      <c r="A84" s="70" t="s">
        <v>27</v>
      </c>
      <c r="B84" s="181" t="s">
        <v>28</v>
      </c>
      <c r="F84" s="182">
        <f>F64</f>
        <v>0</v>
      </c>
    </row>
    <row r="85" spans="1:6" ht="15.75">
      <c r="A85" s="70" t="s">
        <v>46</v>
      </c>
      <c r="B85" s="202" t="s">
        <v>67</v>
      </c>
      <c r="C85" s="203"/>
      <c r="F85" s="182">
        <f>F76</f>
        <v>0</v>
      </c>
    </row>
    <row r="86" spans="1:6" ht="16.5" thickBot="1">
      <c r="A86" s="71" t="s">
        <v>47</v>
      </c>
      <c r="B86" s="183" t="s">
        <v>30</v>
      </c>
      <c r="C86" s="184"/>
      <c r="D86" s="185"/>
      <c r="E86" s="186">
        <f>SUM(F80:F85)</f>
        <v>0</v>
      </c>
      <c r="F86" s="187">
        <f>E86*0.1</f>
        <v>0</v>
      </c>
    </row>
    <row r="87" spans="1:6" ht="15.75" thickBot="1">
      <c r="A87" s="188"/>
      <c r="F87" s="189"/>
    </row>
    <row r="88" spans="1:6" ht="15.75" thickBot="1">
      <c r="A88" s="190"/>
      <c r="B88" s="191" t="s">
        <v>31</v>
      </c>
      <c r="C88" s="192"/>
      <c r="D88" s="104"/>
      <c r="E88" s="192"/>
      <c r="F88" s="193">
        <f>SUM(F80:F87)</f>
        <v>0</v>
      </c>
    </row>
  </sheetData>
  <mergeCells count="2">
    <mergeCell ref="B67:D67"/>
    <mergeCell ref="B85:C85"/>
  </mergeCells>
  <pageMargins left="0.35" right="0.23"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naslovnica</vt:lpstr>
      <vt:lpstr>rekapitulacija</vt:lpstr>
      <vt:lpstr>gradbena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Samo Pikl</dc:creator>
  <cp:lastModifiedBy>Anamarija Kovačič</cp:lastModifiedBy>
  <cp:lastPrinted>2024-11-15T13:27:57Z</cp:lastPrinted>
  <dcterms:created xsi:type="dcterms:W3CDTF">2018-11-28T10:25:35Z</dcterms:created>
  <dcterms:modified xsi:type="dcterms:W3CDTF">2025-02-05T07:30:30Z</dcterms:modified>
</cp:coreProperties>
</file>