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KUPNE DATOTEKE\UPRAVLJANJE\SM 430 - UPRAVLJANJE Ravnjak\INVESTICIJE\V OBDELAVI\Mestni trg 13\ESS STREHA\"/>
    </mc:Choice>
  </mc:AlternateContent>
  <xr:revisionPtr revIDLastSave="0" documentId="8_{13D2EF83-A697-4FDF-BBB4-6620105506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KUPNA REKAPITULACIJA" sheetId="5" r:id="rId1"/>
    <sheet name="STREHA-STANOVANJSKI DEL" sheetId="2" r:id="rId2"/>
  </sheets>
  <definedNames>
    <definedName name="_xlnm.Print_Area" localSheetId="1">'STREHA-STANOVANJSKI DEL'!$A$1:$F$123</definedName>
  </definedNames>
  <calcPr calcId="191029"/>
</workbook>
</file>

<file path=xl/calcChain.xml><?xml version="1.0" encoding="utf-8"?>
<calcChain xmlns="http://schemas.openxmlformats.org/spreadsheetml/2006/main">
  <c r="F119" i="2" l="1"/>
  <c r="F117" i="2"/>
  <c r="F115" i="2"/>
  <c r="F113" i="2"/>
  <c r="F105" i="2"/>
  <c r="F81" i="2"/>
  <c r="F96" i="2"/>
  <c r="F111" i="2" l="1"/>
  <c r="F109" i="2"/>
  <c r="F107" i="2"/>
  <c r="F103" i="2"/>
  <c r="F101" i="2"/>
  <c r="F98" i="2"/>
  <c r="F90" i="2"/>
  <c r="F88" i="2"/>
  <c r="F86" i="2"/>
  <c r="F84" i="2"/>
  <c r="F75" i="2"/>
  <c r="F68" i="2"/>
  <c r="F66" i="2"/>
  <c r="F64" i="2"/>
  <c r="F62" i="2"/>
  <c r="F60" i="2"/>
  <c r="F58" i="2"/>
  <c r="F56" i="2"/>
  <c r="F54" i="2"/>
  <c r="F52" i="2"/>
  <c r="F50" i="2"/>
  <c r="F48" i="2"/>
  <c r="F46" i="2"/>
  <c r="F44" i="2"/>
  <c r="F42" i="2"/>
  <c r="F32" i="2"/>
  <c r="F30" i="2"/>
  <c r="F25" i="2"/>
  <c r="G35" i="2" s="1"/>
  <c r="E121" i="2" l="1"/>
  <c r="F121" i="2" s="1"/>
  <c r="F123" i="2" s="1"/>
  <c r="F18" i="2" s="1"/>
  <c r="F34" i="2"/>
  <c r="F17" i="2" s="1"/>
  <c r="F20" i="2" l="1"/>
  <c r="F12" i="5" l="1"/>
  <c r="F15" i="5" l="1"/>
  <c r="F14" i="5"/>
  <c r="F17" i="5"/>
</calcChain>
</file>

<file path=xl/sharedStrings.xml><?xml version="1.0" encoding="utf-8"?>
<sst xmlns="http://schemas.openxmlformats.org/spreadsheetml/2006/main" count="151" uniqueCount="110">
  <si>
    <t>m2</t>
  </si>
  <si>
    <t>2.</t>
  </si>
  <si>
    <t>3.</t>
  </si>
  <si>
    <t>4.</t>
  </si>
  <si>
    <t>5.</t>
  </si>
  <si>
    <t>tm</t>
  </si>
  <si>
    <t>7.</t>
  </si>
  <si>
    <t>Organizacija gradbišča (postavitev gradbiščne</t>
  </si>
  <si>
    <t xml:space="preserve">zaščitne ograje za ves čas del, postavitev gradbiščnih </t>
  </si>
  <si>
    <t>kpl</t>
  </si>
  <si>
    <t>10.</t>
  </si>
  <si>
    <t>kom</t>
  </si>
  <si>
    <t>opozorilnih tabel, WC, kontejner, itd…), vključno s čiščenjem</t>
  </si>
  <si>
    <t>Izdelava varnostnega načrta.</t>
  </si>
  <si>
    <t>9.</t>
  </si>
  <si>
    <t>11.</t>
  </si>
  <si>
    <t>12.</t>
  </si>
  <si>
    <t>13.</t>
  </si>
  <si>
    <t>15.</t>
  </si>
  <si>
    <t>17.</t>
  </si>
  <si>
    <t>in transporti do mesta vgraditve.</t>
  </si>
  <si>
    <t>18.</t>
  </si>
  <si>
    <t>19.</t>
  </si>
  <si>
    <t>20.</t>
  </si>
  <si>
    <t>22.</t>
  </si>
  <si>
    <t>21.</t>
  </si>
  <si>
    <t>6.</t>
  </si>
  <si>
    <t>8.</t>
  </si>
  <si>
    <t>16.</t>
  </si>
  <si>
    <t>Dobava in montaža odkapne pločevine</t>
  </si>
  <si>
    <t xml:space="preserve">Dobava in montaža revizijskih vratic na 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</si>
  <si>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</si>
  <si>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</si>
  <si>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</si>
  <si>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</si>
  <si>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</si>
  <si>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</si>
  <si>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</si>
  <si>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</si>
  <si>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</si>
  <si>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</si>
  <si>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</si>
  <si>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14.</t>
  </si>
  <si>
    <t>investitor:</t>
  </si>
  <si>
    <t>3210  SLOVENSKE KONJICE</t>
  </si>
  <si>
    <t>objekt:</t>
  </si>
  <si>
    <t>ENERGETSKA SANACIJA OBJEKTA</t>
  </si>
  <si>
    <t>A.</t>
  </si>
  <si>
    <t>1.</t>
  </si>
  <si>
    <t>B.</t>
  </si>
  <si>
    <t>REKAPITULACIJA:</t>
  </si>
  <si>
    <t>SKUPAJ BREZ DDV:</t>
  </si>
  <si>
    <t>PRIPRAVLJALNA IN ZAKLJUČNA DELA</t>
  </si>
  <si>
    <t>Rušenje obstoječe ravne strehe v sestavi:</t>
  </si>
  <si>
    <t>Strešna Izotekt izolacija, obrobe, toplotna izolacija.</t>
  </si>
  <si>
    <t>Vključno z nakladanjem na kamion.</t>
  </si>
  <si>
    <t>Odvoz materiala (hidroizolacija, stiropor) na trajno deponijo s plačilom komunalne takse.</t>
  </si>
  <si>
    <t>ton</t>
  </si>
  <si>
    <t>Demontaža strešnih talnih lijakov ter blindiranje iztokov.</t>
  </si>
  <si>
    <t>Odstranitev pločevinastih obrob atike z nakladanjem in odvozom na trajno deponijo ter plačilom takse.</t>
  </si>
  <si>
    <t>m</t>
  </si>
  <si>
    <t>Odstranitev obstoječe kritine strojnice z odvozom v stalno deponijo.</t>
  </si>
  <si>
    <t>Dobava in montaža obrobe atike iz ALU barvne pločevine s podložno pločevino debeline 0,8 mm vključno z OSB vodoodporno ploščo deb.22 mm in stiroporjem deb. 3 cm ter pritrditvijo le teh razvite širine  do 70 cm.</t>
  </si>
  <si>
    <t>Dobava in montaža kotličkov.</t>
  </si>
  <si>
    <t>Dobava in montaža duktilnih cevi DN 125 dolžine 2m, vključno s koleni, spojkami  in konzolami za priklop v peskolov.</t>
  </si>
  <si>
    <t>Dobava in montaža RHENOFOL vezne pločevine - Z profil</t>
  </si>
  <si>
    <t>Dobava materiala in obloga obstoječih dimnikov z alu barvno pločevino deb. 0,8 mm  vključno z vsemi obrobami, inox kapo, oddušniki, zračniki,… Dimnik je dimenzije 235×60cm, v=2m</t>
  </si>
  <si>
    <t>kos</t>
  </si>
  <si>
    <t>Vodoneprepustna obdelava s folijo okrog raznih zračnikov in iztokov.</t>
  </si>
  <si>
    <t xml:space="preserve">kom </t>
  </si>
  <si>
    <t>Dobava materiala ter izdelava obrobe dvigalnega jaška R.Š. 50 cm.</t>
  </si>
  <si>
    <t>Demontaža in montaža žleba in odtočne cevi DN 100 pri dvigalnem jašku.</t>
  </si>
  <si>
    <t>Dobava materiala in izdelava ravne strehe v sestavi:</t>
  </si>
  <si>
    <t>Parna zapora izotek  alu folija ali podobno 3mm</t>
  </si>
  <si>
    <t>Naklonski stiropor EPS 100 (v padcu do 1%)</t>
  </si>
  <si>
    <t>Filc</t>
  </si>
  <si>
    <t>Dobava materiala in izdelava obloge z Rhenofol strešno tesnilno folijo z lepljenjem in pritrjevanjem na atiko.</t>
  </si>
  <si>
    <r>
      <t>Vrtanje atike za izvedbo odtokov iz ravnih streh in varnostni odtok vključno z montažo tipskih izlivnikov.</t>
    </r>
    <r>
      <rPr>
        <sz val="8"/>
        <rFont val="Arial"/>
        <family val="2"/>
        <charset val="238"/>
      </rPr>
      <t xml:space="preserve"> </t>
    </r>
  </si>
  <si>
    <t>Sprotno in končno čiščenje objekta in okolice objekta kjer so bile deponije ter začasni objekti.</t>
  </si>
  <si>
    <t>SKUPAJ</t>
  </si>
  <si>
    <t>Pokrivanje strehe strojnice s trapezno barvno pločevino v rdeči barvi, vključno z obrobo.</t>
  </si>
  <si>
    <t>STREHA IN KLEPARSKI IZDELKI</t>
  </si>
  <si>
    <t>na stiku fasade s parapetnim zidom</t>
  </si>
  <si>
    <t>pritrdilnim materialom, vsemi pomožnimi deli</t>
  </si>
  <si>
    <t>Prilagoditev vrat v strojnico dvigala zaradi menjave (višje) izolacije na strehi.</t>
  </si>
  <si>
    <t>merilnih mestih obstoječe strelovodne napeljave.</t>
  </si>
  <si>
    <t>Dobava in montaža strešnih vtočnikov Geberit Pluvia.</t>
  </si>
  <si>
    <t>Izdelava priključkov na obstoječi mešani kanal.</t>
  </si>
  <si>
    <t>PROJEKTANTSKI POPIS DEL - STREHA IN KLEPARSKI IZDELKI</t>
  </si>
  <si>
    <t>gradbišča med in po končanih delih.</t>
  </si>
  <si>
    <t>EPS stiropor 100 0'036 deb. 25 cm (10+15)</t>
  </si>
  <si>
    <t>Dobava materiala in vgradnja pranega agregata 16-32 mm v debelini 5 cm, vključno s politlakom 300g nad Rhenofol strešno tesnilno folijo.</t>
  </si>
  <si>
    <t>r.š. do 50 cm vključno z vsem</t>
  </si>
  <si>
    <t>Nepredvidena dela</t>
  </si>
  <si>
    <t>STREHA STANOVANJSKI DEL:</t>
  </si>
  <si>
    <t>DDV</t>
  </si>
  <si>
    <t>SKUPAJ Z DDV:</t>
  </si>
  <si>
    <t>ETAŽNI LASTNIKI VEČSTANOVANJSKEGA OBJEKTA MESTNI TRG 13</t>
  </si>
  <si>
    <t>MESTNI TRG 13</t>
  </si>
  <si>
    <t>Rhenofol folija ali podobno deb.1,8mm, z vsemi zavihki in preklopi</t>
  </si>
  <si>
    <t>Dobava in polaganje Geberit Pluvia odtočne cevi fi 115 za odvod vode iz strehe.</t>
  </si>
  <si>
    <t>Odstranitev betonskih plošč ter ponovno polaganje po položitvi kanalizacije</t>
  </si>
  <si>
    <t>Kompletna izdelava peskolovcev fi 40 z LTŽ pokrovom 40/40 ter PVC kolenom fi 110/90° kot sifon. Komplet z izkopom in zasipom.</t>
  </si>
  <si>
    <t>Dobava in polaganje PVC kanalizacijskih cevi fi 110, komplet z izkopom in zasipom.</t>
  </si>
  <si>
    <t>Dobava in montaža odkapne pločevine na stiku fasade s parapetnim zidom r.š. do 70 cm, vključno z vsem pritrdilnim materialom, vsemi pomožnimi deli in transporti do mesta vgraditve.</t>
  </si>
  <si>
    <t>Odstranitev obstoječe pločevine r.š. 150 cm vključno z odvozom odpadnega materiala na trajno deponijo.</t>
  </si>
  <si>
    <t>Dobava in montaža nove alu obrobe skupne razvite širine 150 cm, sestavljene iz 3 segmentov po obstoječem vzorcu, vključno s pokrivno kapo r.š. 33 cm.</t>
  </si>
  <si>
    <t>Montaža ter demontaža fasadnih cevnih odrov pri delih, povezanih z odstranitvijo obstoječih in montažo novih pločevinastih obrob na pritličnem /poslovnem/ delu.</t>
  </si>
  <si>
    <t>stan. del</t>
  </si>
  <si>
    <t>posl. 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</si>
</sst>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&quot;SIT&quot;_-;\-* #,##0.00\ &quot;SIT&quot;_-;_-* &quot;-&quot;??\ &quot;SIT&quot;_-;_-@_-"/>
    <numFmt numFmtId="165" formatCode="#,##0.00\ [$€-1];\-#,##0.00\ [$€-1]"/>
    <numFmt numFmtId="166" formatCode="#,##0.00\ [$€-1]"/>
    <numFmt numFmtId="167" formatCode="#,##0.00\ &quot;€&quot;"/>
    <numFmt numFmtId="168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u/>
      <sz val="12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1" applyFont="1"/>
    <xf numFmtId="0" fontId="1" fillId="0" borderId="0" xfId="1"/>
    <xf numFmtId="0" fontId="6" fillId="0" borderId="0" xfId="1" applyFont="1"/>
    <xf numFmtId="165" fontId="6" fillId="0" borderId="0" xfId="1" applyNumberFormat="1" applyFont="1"/>
    <xf numFmtId="0" fontId="7" fillId="0" borderId="0" xfId="1" applyFont="1"/>
    <xf numFmtId="0" fontId="8" fillId="0" borderId="0" xfId="1" applyFont="1"/>
    <xf numFmtId="0" fontId="8" fillId="0" borderId="0" xfId="1" applyFont="1" applyAlignment="1">
      <alignment horizontal="center"/>
    </xf>
    <xf numFmtId="0" fontId="1" fillId="0" borderId="0" xfId="1" applyAlignment="1">
      <alignment horizontal="center"/>
    </xf>
    <xf numFmtId="166" fontId="1" fillId="0" borderId="0" xfId="1" applyNumberFormat="1" applyAlignment="1">
      <alignment horizontal="center"/>
    </xf>
    <xf numFmtId="2" fontId="8" fillId="0" borderId="0" xfId="1" applyNumberFormat="1" applyFont="1" applyAlignment="1">
      <alignment horizontal="center"/>
    </xf>
    <xf numFmtId="2" fontId="1" fillId="0" borderId="0" xfId="1" applyNumberFormat="1" applyAlignment="1">
      <alignment horizontal="center"/>
    </xf>
    <xf numFmtId="0" fontId="1" fillId="0" borderId="0" xfId="1" applyAlignment="1">
      <alignment wrapText="1"/>
    </xf>
    <xf numFmtId="0" fontId="6" fillId="0" borderId="0" xfId="1" applyFont="1" applyAlignment="1">
      <alignment vertical="top"/>
    </xf>
    <xf numFmtId="0" fontId="9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6" fontId="1" fillId="0" borderId="0" xfId="0" applyNumberFormat="1" applyFont="1"/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0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9" fillId="0" borderId="1" xfId="1" applyFont="1" applyBorder="1" applyAlignment="1">
      <alignment horizontal="center"/>
    </xf>
    <xf numFmtId="4" fontId="1" fillId="0" borderId="0" xfId="0" applyNumberFormat="1" applyFont="1" applyAlignment="1">
      <alignment horizontal="center" wrapText="1"/>
    </xf>
    <xf numFmtId="14" fontId="1" fillId="0" borderId="0" xfId="1" applyNumberFormat="1" applyAlignment="1">
      <alignment horizontal="center"/>
    </xf>
    <xf numFmtId="167" fontId="1" fillId="0" borderId="0" xfId="0" applyNumberFormat="1" applyFont="1" applyAlignment="1">
      <alignment horizontal="center" wrapText="1"/>
    </xf>
    <xf numFmtId="0" fontId="9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9" fillId="0" borderId="0" xfId="1" applyFont="1" applyAlignment="1">
      <alignment horizontal="left" vertical="top"/>
    </xf>
    <xf numFmtId="0" fontId="10" fillId="0" borderId="0" xfId="1" applyFont="1" applyAlignment="1">
      <alignment horizontal="left" vertical="top"/>
    </xf>
    <xf numFmtId="0" fontId="6" fillId="0" borderId="0" xfId="0" applyFont="1" applyAlignment="1">
      <alignment vertical="top"/>
    </xf>
    <xf numFmtId="2" fontId="6" fillId="0" borderId="0" xfId="0" applyNumberFormat="1" applyFont="1" applyAlignment="1">
      <alignment horizontal="left" vertical="top"/>
    </xf>
    <xf numFmtId="1" fontId="6" fillId="0" borderId="0" xfId="0" applyNumberFormat="1" applyFont="1" applyAlignment="1">
      <alignment horizontal="left" vertical="top" wrapText="1"/>
    </xf>
    <xf numFmtId="0" fontId="10" fillId="0" borderId="0" xfId="1" applyFont="1" applyAlignment="1">
      <alignment horizontal="left"/>
    </xf>
    <xf numFmtId="0" fontId="1" fillId="0" borderId="1" xfId="1" applyBorder="1" applyAlignment="1">
      <alignment wrapText="1"/>
    </xf>
    <xf numFmtId="0" fontId="1" fillId="0" borderId="1" xfId="1" applyBorder="1" applyAlignment="1">
      <alignment horizontal="center"/>
    </xf>
    <xf numFmtId="2" fontId="1" fillId="0" borderId="1" xfId="1" applyNumberFormat="1" applyBorder="1" applyAlignment="1">
      <alignment horizontal="center"/>
    </xf>
    <xf numFmtId="0" fontId="8" fillId="0" borderId="0" xfId="0" applyFont="1"/>
    <xf numFmtId="0" fontId="9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left"/>
    </xf>
    <xf numFmtId="0" fontId="4" fillId="0" borderId="0" xfId="0" applyFont="1"/>
    <xf numFmtId="0" fontId="2" fillId="0" borderId="0" xfId="0" applyFont="1" applyAlignment="1">
      <alignment vertical="top"/>
    </xf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166" fontId="6" fillId="0" borderId="0" xfId="0" applyNumberFormat="1" applyFont="1"/>
    <xf numFmtId="165" fontId="9" fillId="0" borderId="0" xfId="1" applyNumberFormat="1" applyFont="1" applyAlignment="1">
      <alignment horizontal="right"/>
    </xf>
    <xf numFmtId="0" fontId="12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5" fontId="9" fillId="0" borderId="0" xfId="0" applyNumberFormat="1" applyFont="1"/>
    <xf numFmtId="0" fontId="9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 applyAlignment="1">
      <alignment horizontal="center"/>
    </xf>
    <xf numFmtId="165" fontId="9" fillId="0" borderId="1" xfId="0" applyNumberFormat="1" applyFont="1" applyBorder="1"/>
    <xf numFmtId="0" fontId="2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165" fontId="6" fillId="0" borderId="0" xfId="0" applyNumberFormat="1" applyFont="1"/>
    <xf numFmtId="0" fontId="14" fillId="0" borderId="0" xfId="0" applyFont="1" applyAlignment="1">
      <alignment wrapText="1"/>
    </xf>
    <xf numFmtId="0" fontId="3" fillId="0" borderId="0" xfId="0" applyFont="1" applyAlignment="1">
      <alignment wrapText="1"/>
    </xf>
    <xf numFmtId="166" fontId="1" fillId="0" borderId="1" xfId="1" applyNumberFormat="1" applyBorder="1" applyAlignment="1">
      <alignment horizontal="center"/>
    </xf>
    <xf numFmtId="165" fontId="6" fillId="0" borderId="1" xfId="1" applyNumberFormat="1" applyFont="1" applyBorder="1"/>
    <xf numFmtId="9" fontId="1" fillId="0" borderId="1" xfId="1" applyNumberFormat="1" applyBorder="1" applyAlignment="1">
      <alignment horizontal="center"/>
    </xf>
    <xf numFmtId="166" fontId="15" fillId="0" borderId="1" xfId="1" applyNumberFormat="1" applyFont="1" applyBorder="1" applyAlignment="1">
      <alignment horizontal="center"/>
    </xf>
    <xf numFmtId="165" fontId="0" fillId="0" borderId="0" xfId="0" applyNumberFormat="1"/>
    <xf numFmtId="0" fontId="1" fillId="0" borderId="0" xfId="1" applyAlignment="1">
      <alignment horizontal="justify" wrapText="1"/>
    </xf>
    <xf numFmtId="165" fontId="13" fillId="0" borderId="0" xfId="0" applyNumberFormat="1" applyFont="1"/>
    <xf numFmtId="165" fontId="1" fillId="0" borderId="0" xfId="1" applyNumberFormat="1"/>
    <xf numFmtId="0" fontId="3" fillId="0" borderId="0" xfId="1" applyFont="1"/>
    <xf numFmtId="0" fontId="4" fillId="0" borderId="0" xfId="1" applyFont="1"/>
    <xf numFmtId="0" fontId="2" fillId="0" borderId="0" xfId="1" applyFont="1"/>
    <xf numFmtId="0" fontId="10" fillId="0" borderId="0" xfId="1" applyFont="1" applyAlignment="1">
      <alignment horizontal="left"/>
    </xf>
    <xf numFmtId="0" fontId="13" fillId="0" borderId="0" xfId="1" applyFont="1" applyAlignment="1">
      <alignment horizontal="center"/>
    </xf>
    <xf numFmtId="168" fontId="13" fillId="0" borderId="0" xfId="1" applyNumberFormat="1" applyFont="1" applyAlignment="1">
      <alignment horizontal="center"/>
    </xf>
    <xf numFmtId="9" fontId="13" fillId="0" borderId="0" xfId="1" applyNumberFormat="1" applyFont="1" applyAlignment="1">
      <alignment horizontal="center"/>
    </xf>
    <xf numFmtId="0" fontId="16" fillId="0" borderId="0" xfId="0" applyFont="1"/>
  </cellXfs>
  <cellStyles count="3">
    <cellStyle name="Navadno" xfId="0" builtinId="0"/>
    <cellStyle name="Navadno 2" xfId="1" xr:uid="{00000000-0005-0000-0000-000001000000}"/>
    <cellStyle name="Valuta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F84C0-C4D1-4FAD-9142-D8DA134E4432}">
  <dimension ref="A8:F17"/>
  <sheetViews>
    <sheetView tabSelected="1" workbookViewId="0">
      <selection activeCell="F10" sqref="F10"/>
    </sheetView>
  </sheetViews>
  <sheetFormatPr defaultRowHeight="15" x14ac:dyDescent="0.25"/>
  <cols>
    <col min="3" max="3" width="12" customWidth="1"/>
    <col min="6" max="6" width="24.42578125" customWidth="1"/>
  </cols>
  <sheetData>
    <row r="8" spans="1:6" s="47" customFormat="1" ht="22.5" customHeight="1" x14ac:dyDescent="0.25">
      <c r="A8" s="3"/>
      <c r="B8" s="14"/>
      <c r="C8" s="25"/>
      <c r="D8" s="25"/>
      <c r="E8" s="25"/>
      <c r="F8" s="51"/>
    </row>
    <row r="9" spans="1:6" s="47" customFormat="1" ht="22.5" customHeight="1" x14ac:dyDescent="0.25">
      <c r="A9" s="3"/>
      <c r="B9" s="14" t="s">
        <v>94</v>
      </c>
      <c r="C9" s="25"/>
      <c r="D9" s="25"/>
      <c r="E9" s="25"/>
      <c r="F9" s="51">
        <v>0</v>
      </c>
    </row>
    <row r="10" spans="1:6" x14ac:dyDescent="0.25">
      <c r="F10" s="72"/>
    </row>
    <row r="12" spans="1:6" s="47" customFormat="1" ht="22.5" customHeight="1" x14ac:dyDescent="0.25">
      <c r="A12" s="3"/>
      <c r="B12" s="14" t="s">
        <v>79</v>
      </c>
      <c r="C12" s="25"/>
      <c r="D12" s="25"/>
      <c r="E12" s="25"/>
      <c r="F12" s="51">
        <f>SUM(F8:F9)</f>
        <v>0</v>
      </c>
    </row>
    <row r="13" spans="1:6" s="47" customFormat="1" ht="22.5" customHeight="1" x14ac:dyDescent="0.25">
      <c r="A13" s="3"/>
      <c r="B13" s="14"/>
      <c r="C13" s="25"/>
      <c r="D13" s="25"/>
      <c r="E13" s="25"/>
      <c r="F13" s="51"/>
    </row>
    <row r="14" spans="1:6" s="47" customFormat="1" ht="22.5" customHeight="1" x14ac:dyDescent="0.25">
      <c r="A14" s="3"/>
      <c r="B14" s="14" t="s">
        <v>95</v>
      </c>
      <c r="C14" s="80" t="s">
        <v>108</v>
      </c>
      <c r="D14" s="83">
        <v>85.952500000000001</v>
      </c>
      <c r="E14" s="81">
        <v>9.5000000000000001E-2</v>
      </c>
      <c r="F14" s="51">
        <f>F12*D14*0.0095</f>
        <v>0</v>
      </c>
    </row>
    <row r="15" spans="1:6" s="47" customFormat="1" ht="22.5" customHeight="1" x14ac:dyDescent="0.25">
      <c r="A15" s="3"/>
      <c r="B15" s="14"/>
      <c r="C15" s="80" t="s">
        <v>109</v>
      </c>
      <c r="D15" s="83">
        <v>14.04749</v>
      </c>
      <c r="E15" s="82">
        <v>0.22</v>
      </c>
      <c r="F15" s="51">
        <f>F12*D15*0.22</f>
        <v>0</v>
      </c>
    </row>
    <row r="17" spans="1:6" s="47" customFormat="1" ht="22.5" customHeight="1" x14ac:dyDescent="0.25">
      <c r="A17" s="3"/>
      <c r="B17" s="14" t="s">
        <v>96</v>
      </c>
      <c r="C17" s="25"/>
      <c r="D17" s="25"/>
      <c r="E17" s="25"/>
      <c r="F17" s="51">
        <f>SUM(F12:F14)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23"/>
  <sheetViews>
    <sheetView view="pageBreakPreview" topLeftCell="A112" zoomScaleNormal="100" zoomScaleSheetLayoutView="100" workbookViewId="0">
      <selection activeCell="K22" sqref="K22"/>
    </sheetView>
  </sheetViews>
  <sheetFormatPr defaultColWidth="9.140625" defaultRowHeight="15" x14ac:dyDescent="0.2"/>
  <cols>
    <col min="1" max="1" width="5.28515625" style="46" customWidth="1"/>
    <col min="2" max="2" width="52.7109375" style="47" customWidth="1"/>
    <col min="3" max="3" width="8.5703125" style="48" customWidth="1"/>
    <col min="4" max="4" width="10.28515625" style="49" customWidth="1"/>
    <col min="5" max="5" width="11.85546875" style="48" customWidth="1"/>
    <col min="6" max="6" width="17.28515625" style="47" customWidth="1"/>
    <col min="7" max="7" width="14.85546875" style="47" bestFit="1" customWidth="1"/>
    <col min="8" max="16384" width="9.140625" style="47"/>
  </cols>
  <sheetData>
    <row r="1" spans="1:6" x14ac:dyDescent="0.2">
      <c r="B1" s="76" t="s">
        <v>43</v>
      </c>
      <c r="C1" s="76"/>
      <c r="D1" s="76"/>
    </row>
    <row r="2" spans="1:6" x14ac:dyDescent="0.25">
      <c r="B2" s="78" t="s">
        <v>97</v>
      </c>
      <c r="C2" s="78"/>
      <c r="D2" s="78"/>
      <c r="E2" s="78"/>
      <c r="F2" s="78"/>
    </row>
    <row r="3" spans="1:6" x14ac:dyDescent="0.25">
      <c r="B3" s="78" t="s">
        <v>98</v>
      </c>
      <c r="C3" s="78"/>
      <c r="D3" s="78"/>
      <c r="E3" s="78"/>
      <c r="F3" s="78"/>
    </row>
    <row r="4" spans="1:6" s="45" customFormat="1" ht="12" x14ac:dyDescent="0.2">
      <c r="A4" s="52"/>
      <c r="B4" s="77"/>
      <c r="C4" s="77"/>
      <c r="D4" s="77"/>
      <c r="E4" s="53"/>
    </row>
    <row r="5" spans="1:6" x14ac:dyDescent="0.25">
      <c r="B5" s="78" t="s">
        <v>44</v>
      </c>
      <c r="C5" s="78"/>
      <c r="D5" s="78"/>
    </row>
    <row r="6" spans="1:6" x14ac:dyDescent="0.25">
      <c r="B6" s="78"/>
      <c r="C6" s="78"/>
      <c r="D6" s="78"/>
    </row>
    <row r="7" spans="1:6" x14ac:dyDescent="0.25">
      <c r="B7" s="78"/>
      <c r="C7" s="78"/>
      <c r="D7" s="78"/>
    </row>
    <row r="8" spans="1:6" x14ac:dyDescent="0.2">
      <c r="B8" s="76" t="s">
        <v>45</v>
      </c>
      <c r="C8" s="76"/>
      <c r="D8" s="76"/>
    </row>
    <row r="9" spans="1:6" x14ac:dyDescent="0.25">
      <c r="B9" s="78" t="s">
        <v>46</v>
      </c>
      <c r="C9" s="78"/>
      <c r="D9" s="78"/>
    </row>
    <row r="10" spans="1:6" ht="18" x14ac:dyDescent="0.25">
      <c r="B10" s="1"/>
      <c r="C10" s="8"/>
      <c r="D10" s="11"/>
      <c r="E10" s="8"/>
    </row>
    <row r="11" spans="1:6" ht="14.25" x14ac:dyDescent="0.2">
      <c r="A11" s="13"/>
      <c r="B11" s="2"/>
      <c r="D11" s="11"/>
      <c r="E11" s="28"/>
      <c r="F11" s="2"/>
    </row>
    <row r="12" spans="1:6" ht="20.25" x14ac:dyDescent="0.3">
      <c r="A12" s="13"/>
      <c r="B12" s="79" t="s">
        <v>88</v>
      </c>
      <c r="C12" s="79"/>
      <c r="D12" s="79"/>
      <c r="E12" s="79"/>
      <c r="F12" s="79"/>
    </row>
    <row r="13" spans="1:6" ht="20.25" x14ac:dyDescent="0.3">
      <c r="A13" s="13"/>
      <c r="B13" s="37"/>
      <c r="C13" s="24"/>
      <c r="D13" s="24"/>
    </row>
    <row r="14" spans="1:6" ht="20.25" x14ac:dyDescent="0.3">
      <c r="A14" s="13"/>
      <c r="B14" s="14"/>
      <c r="C14" s="24"/>
      <c r="D14" s="24"/>
    </row>
    <row r="15" spans="1:6" ht="20.25" x14ac:dyDescent="0.3">
      <c r="A15" s="13"/>
      <c r="B15" s="15" t="s">
        <v>50</v>
      </c>
      <c r="C15" s="24"/>
      <c r="D15" s="24"/>
    </row>
    <row r="16" spans="1:6" ht="13.5" customHeight="1" x14ac:dyDescent="0.3">
      <c r="A16" s="13"/>
      <c r="B16" s="15"/>
      <c r="C16" s="24"/>
      <c r="D16" s="24"/>
    </row>
    <row r="17" spans="1:7" s="56" customFormat="1" ht="22.5" customHeight="1" x14ac:dyDescent="0.25">
      <c r="A17" s="42" t="s">
        <v>47</v>
      </c>
      <c r="B17" s="14" t="s">
        <v>52</v>
      </c>
      <c r="C17" s="25"/>
      <c r="D17" s="25"/>
      <c r="E17" s="54"/>
      <c r="F17" s="55">
        <f>F34</f>
        <v>0</v>
      </c>
    </row>
    <row r="18" spans="1:7" s="58" customFormat="1" ht="22.5" customHeight="1" x14ac:dyDescent="0.25">
      <c r="A18" s="43" t="s">
        <v>49</v>
      </c>
      <c r="B18" s="44" t="s">
        <v>81</v>
      </c>
      <c r="C18" s="26"/>
      <c r="D18" s="26"/>
      <c r="E18" s="59"/>
      <c r="F18" s="60">
        <f>F123</f>
        <v>0</v>
      </c>
      <c r="G18" s="74"/>
    </row>
    <row r="19" spans="1:7" x14ac:dyDescent="0.25">
      <c r="A19" s="61"/>
    </row>
    <row r="20" spans="1:7" ht="15.75" x14ac:dyDescent="0.25">
      <c r="A20" s="3"/>
      <c r="B20" s="14" t="s">
        <v>51</v>
      </c>
      <c r="C20" s="25"/>
      <c r="D20" s="25"/>
      <c r="E20" s="25"/>
      <c r="F20" s="51">
        <f>SUM(F17:F18)</f>
        <v>0</v>
      </c>
    </row>
    <row r="21" spans="1:7" ht="14.25" customHeight="1" x14ac:dyDescent="0.3">
      <c r="A21" s="13"/>
      <c r="B21" s="33"/>
      <c r="C21" s="24"/>
      <c r="D21" s="24"/>
    </row>
    <row r="22" spans="1:7" ht="15.75" customHeight="1" x14ac:dyDescent="0.3">
      <c r="A22" s="13"/>
      <c r="B22" s="33"/>
      <c r="C22" s="24"/>
      <c r="D22" s="24"/>
    </row>
    <row r="23" spans="1:7" s="58" customFormat="1" ht="15.75" x14ac:dyDescent="0.25">
      <c r="A23" s="30" t="s">
        <v>47</v>
      </c>
      <c r="B23" s="32" t="s">
        <v>52</v>
      </c>
      <c r="C23" s="25"/>
      <c r="D23" s="25"/>
      <c r="E23" s="57"/>
    </row>
    <row r="24" spans="1:7" s="58" customFormat="1" ht="15.75" x14ac:dyDescent="0.25">
      <c r="A24" s="30"/>
      <c r="B24" s="32"/>
      <c r="C24" s="25"/>
      <c r="D24" s="25"/>
      <c r="E24" s="57"/>
    </row>
    <row r="25" spans="1:7" ht="14.25" x14ac:dyDescent="0.2">
      <c r="A25" s="13" t="s">
        <v>48</v>
      </c>
      <c r="B25" s="2" t="s">
        <v>7</v>
      </c>
      <c r="C25" s="8" t="s">
        <v>9</v>
      </c>
      <c r="D25" s="11">
        <v>1</v>
      </c>
      <c r="E25" s="9"/>
      <c r="F25" s="4">
        <f>D25*E25</f>
        <v>0</v>
      </c>
    </row>
    <row r="26" spans="1:7" ht="14.25" x14ac:dyDescent="0.2">
      <c r="A26" s="13"/>
      <c r="B26" s="2" t="s">
        <v>8</v>
      </c>
      <c r="C26" s="8"/>
      <c r="D26" s="11"/>
      <c r="E26" s="9"/>
      <c r="F26" s="4"/>
    </row>
    <row r="27" spans="1:7" ht="14.25" x14ac:dyDescent="0.2">
      <c r="A27" s="13"/>
      <c r="B27" s="2" t="s">
        <v>12</v>
      </c>
      <c r="C27" s="8"/>
      <c r="D27" s="11"/>
      <c r="E27" s="9"/>
      <c r="F27" s="4"/>
    </row>
    <row r="28" spans="1:7" ht="14.25" x14ac:dyDescent="0.2">
      <c r="A28" s="13"/>
      <c r="B28" s="2" t="s">
        <v>89</v>
      </c>
      <c r="C28" s="8"/>
      <c r="D28" s="11"/>
      <c r="E28" s="9"/>
      <c r="F28" s="4"/>
    </row>
    <row r="29" spans="1:7" s="41" customFormat="1" ht="14.45" customHeight="1" x14ac:dyDescent="0.2">
      <c r="A29" s="31"/>
      <c r="B29" s="6"/>
      <c r="C29" s="7"/>
      <c r="D29" s="10"/>
      <c r="E29" s="7"/>
      <c r="F29" s="5"/>
    </row>
    <row r="30" spans="1:7" ht="14.25" x14ac:dyDescent="0.2">
      <c r="A30" s="13" t="s">
        <v>1</v>
      </c>
      <c r="B30" s="2" t="s">
        <v>13</v>
      </c>
      <c r="C30" s="8" t="s">
        <v>9</v>
      </c>
      <c r="D30" s="11">
        <v>1</v>
      </c>
      <c r="E30" s="9"/>
      <c r="F30" s="4">
        <f>D30*E30</f>
        <v>0</v>
      </c>
    </row>
    <row r="31" spans="1:7" ht="14.25" x14ac:dyDescent="0.2">
      <c r="A31" s="13"/>
      <c r="B31" s="2"/>
      <c r="C31" s="8"/>
      <c r="D31" s="11"/>
      <c r="E31" s="9"/>
      <c r="F31" s="4"/>
    </row>
    <row r="32" spans="1:7" s="2" customFormat="1" ht="25.5" x14ac:dyDescent="0.2">
      <c r="A32" s="13" t="s">
        <v>2</v>
      </c>
      <c r="B32" s="38" t="s">
        <v>78</v>
      </c>
      <c r="C32" s="39" t="s">
        <v>9</v>
      </c>
      <c r="D32" s="40">
        <v>1</v>
      </c>
      <c r="E32" s="68"/>
      <c r="F32" s="69">
        <f>D32*E32</f>
        <v>0</v>
      </c>
    </row>
    <row r="33" spans="1:7" s="2" customFormat="1" ht="15" customHeight="1" x14ac:dyDescent="0.2">
      <c r="A33" s="13"/>
      <c r="C33" s="8"/>
      <c r="D33" s="8"/>
      <c r="E33" s="8"/>
    </row>
    <row r="34" spans="1:7" s="62" customFormat="1" ht="12.75" x14ac:dyDescent="0.2">
      <c r="A34" s="34"/>
      <c r="B34" s="62" t="s">
        <v>79</v>
      </c>
      <c r="C34" s="63"/>
      <c r="D34" s="64"/>
      <c r="E34" s="63"/>
      <c r="F34" s="65">
        <f>SUM(F25:F32)</f>
        <v>0</v>
      </c>
    </row>
    <row r="35" spans="1:7" s="2" customFormat="1" ht="12.75" x14ac:dyDescent="0.2">
      <c r="A35" s="13"/>
      <c r="C35" s="8"/>
      <c r="D35" s="8"/>
      <c r="E35" s="8"/>
      <c r="G35" s="75">
        <f>SUM(F25:F32)</f>
        <v>0</v>
      </c>
    </row>
    <row r="36" spans="1:7" s="16" customFormat="1" ht="12.75" x14ac:dyDescent="0.2">
      <c r="A36" s="13"/>
      <c r="B36" s="2"/>
      <c r="C36" s="8"/>
      <c r="D36" s="11"/>
      <c r="E36" s="9"/>
      <c r="F36" s="4"/>
    </row>
    <row r="37" spans="1:7" s="16" customFormat="1" ht="12.75" x14ac:dyDescent="0.2">
      <c r="A37" s="13"/>
      <c r="B37" s="2"/>
      <c r="C37" s="8"/>
      <c r="D37" s="11"/>
      <c r="E37" s="9"/>
      <c r="F37" s="4"/>
    </row>
    <row r="38" spans="1:7" s="58" customFormat="1" ht="15.75" x14ac:dyDescent="0.25">
      <c r="A38" s="30" t="s">
        <v>49</v>
      </c>
      <c r="B38" s="32" t="s">
        <v>81</v>
      </c>
      <c r="C38" s="25"/>
      <c r="D38" s="25"/>
      <c r="E38" s="57"/>
    </row>
    <row r="39" spans="1:7" s="16" customFormat="1" ht="12.75" x14ac:dyDescent="0.2">
      <c r="A39" s="13"/>
      <c r="B39" s="2"/>
      <c r="C39" s="8"/>
      <c r="D39" s="11"/>
      <c r="E39" s="9"/>
      <c r="F39" s="4"/>
    </row>
    <row r="40" spans="1:7" s="67" customFormat="1" ht="14.25" x14ac:dyDescent="0.2">
      <c r="A40" s="35" t="s">
        <v>48</v>
      </c>
      <c r="B40" s="17" t="s">
        <v>53</v>
      </c>
      <c r="C40" s="18"/>
      <c r="D40" s="27"/>
      <c r="E40" s="29"/>
      <c r="F40" s="19"/>
    </row>
    <row r="41" spans="1:7" s="67" customFormat="1" ht="14.25" x14ac:dyDescent="0.2">
      <c r="A41" s="36"/>
      <c r="B41" s="20" t="s">
        <v>54</v>
      </c>
      <c r="C41" s="18"/>
      <c r="D41" s="27"/>
      <c r="E41" s="18"/>
      <c r="F41" s="21"/>
    </row>
    <row r="42" spans="1:7" s="67" customFormat="1" ht="14.25" x14ac:dyDescent="0.2">
      <c r="A42" s="35"/>
      <c r="B42" s="17" t="s">
        <v>55</v>
      </c>
      <c r="C42" s="18" t="s">
        <v>0</v>
      </c>
      <c r="D42" s="27">
        <v>364</v>
      </c>
      <c r="E42" s="29"/>
      <c r="F42" s="50">
        <f>D42*E42</f>
        <v>0</v>
      </c>
    </row>
    <row r="43" spans="1:7" s="67" customFormat="1" ht="14.25" x14ac:dyDescent="0.2">
      <c r="A43" s="35"/>
      <c r="B43" s="17"/>
      <c r="C43" s="18"/>
      <c r="D43" s="27"/>
      <c r="E43" s="29"/>
      <c r="F43" s="50"/>
    </row>
    <row r="44" spans="1:7" s="67" customFormat="1" ht="25.5" x14ac:dyDescent="0.2">
      <c r="A44" s="35" t="s">
        <v>1</v>
      </c>
      <c r="B44" s="17" t="s">
        <v>56</v>
      </c>
      <c r="C44" s="18" t="s">
        <v>57</v>
      </c>
      <c r="D44" s="27">
        <v>12</v>
      </c>
      <c r="E44" s="29"/>
      <c r="F44" s="50">
        <f>D44*E44</f>
        <v>0</v>
      </c>
    </row>
    <row r="45" spans="1:7" s="67" customFormat="1" ht="14.25" x14ac:dyDescent="0.2">
      <c r="A45" s="35"/>
      <c r="B45" s="17"/>
      <c r="C45" s="18"/>
      <c r="D45" s="27"/>
      <c r="E45" s="29"/>
      <c r="F45" s="50"/>
    </row>
    <row r="46" spans="1:7" s="67" customFormat="1" ht="14.25" x14ac:dyDescent="0.2">
      <c r="A46" s="35" t="s">
        <v>2</v>
      </c>
      <c r="B46" s="17" t="s">
        <v>58</v>
      </c>
      <c r="C46" s="18" t="s">
        <v>11</v>
      </c>
      <c r="D46" s="27">
        <v>3</v>
      </c>
      <c r="E46" s="29"/>
      <c r="F46" s="50">
        <f>D46*E46</f>
        <v>0</v>
      </c>
    </row>
    <row r="47" spans="1:7" s="67" customFormat="1" ht="14.25" x14ac:dyDescent="0.2">
      <c r="A47" s="35"/>
      <c r="B47" s="17"/>
      <c r="C47" s="18"/>
      <c r="D47" s="27"/>
      <c r="E47" s="29"/>
      <c r="F47" s="50"/>
    </row>
    <row r="48" spans="1:7" s="67" customFormat="1" ht="25.5" x14ac:dyDescent="0.2">
      <c r="A48" s="35" t="s">
        <v>3</v>
      </c>
      <c r="B48" s="17" t="s">
        <v>59</v>
      </c>
      <c r="C48" s="18" t="s">
        <v>60</v>
      </c>
      <c r="D48" s="27">
        <v>90</v>
      </c>
      <c r="E48" s="29"/>
      <c r="F48" s="50">
        <f>D48*E48</f>
        <v>0</v>
      </c>
    </row>
    <row r="49" spans="1:6" s="67" customFormat="1" ht="14.25" x14ac:dyDescent="0.2">
      <c r="A49" s="35"/>
      <c r="B49" s="17"/>
      <c r="C49" s="18"/>
      <c r="D49" s="27"/>
      <c r="E49" s="29"/>
      <c r="F49" s="50"/>
    </row>
    <row r="50" spans="1:6" s="67" customFormat="1" ht="25.5" x14ac:dyDescent="0.2">
      <c r="A50" s="35" t="s">
        <v>4</v>
      </c>
      <c r="B50" s="17" t="s">
        <v>61</v>
      </c>
      <c r="C50" s="18" t="s">
        <v>0</v>
      </c>
      <c r="D50" s="27">
        <v>12</v>
      </c>
      <c r="E50" s="29"/>
      <c r="F50" s="50">
        <f>D50*E50</f>
        <v>0</v>
      </c>
    </row>
    <row r="51" spans="1:6" s="16" customFormat="1" x14ac:dyDescent="0.25">
      <c r="A51" s="46"/>
      <c r="B51" s="47"/>
      <c r="C51" s="48"/>
      <c r="D51" s="11"/>
      <c r="E51" s="8"/>
      <c r="F51" s="61"/>
    </row>
    <row r="52" spans="1:6" s="67" customFormat="1" ht="51.75" customHeight="1" x14ac:dyDescent="0.2">
      <c r="A52" s="35" t="s">
        <v>26</v>
      </c>
      <c r="B52" s="20" t="s">
        <v>62</v>
      </c>
      <c r="C52" s="18" t="s">
        <v>60</v>
      </c>
      <c r="D52" s="27">
        <v>90</v>
      </c>
      <c r="E52" s="29"/>
      <c r="F52" s="50">
        <f>D52*E52</f>
        <v>0</v>
      </c>
    </row>
    <row r="53" spans="1:6" s="67" customFormat="1" ht="14.25" x14ac:dyDescent="0.2">
      <c r="A53" s="36"/>
      <c r="B53" s="20"/>
      <c r="C53" s="18"/>
      <c r="D53" s="27"/>
      <c r="E53" s="29"/>
      <c r="F53" s="50"/>
    </row>
    <row r="54" spans="1:6" s="67" customFormat="1" ht="14.25" x14ac:dyDescent="0.2">
      <c r="A54" s="35" t="s">
        <v>6</v>
      </c>
      <c r="B54" s="20" t="s">
        <v>63</v>
      </c>
      <c r="C54" s="18" t="s">
        <v>11</v>
      </c>
      <c r="D54" s="27">
        <v>1</v>
      </c>
      <c r="E54" s="29"/>
      <c r="F54" s="50">
        <f>D54*E54</f>
        <v>0</v>
      </c>
    </row>
    <row r="55" spans="1:6" s="67" customFormat="1" ht="14.25" x14ac:dyDescent="0.2">
      <c r="A55" s="36"/>
      <c r="B55" s="20"/>
      <c r="C55" s="18"/>
      <c r="D55" s="27"/>
      <c r="E55" s="29"/>
      <c r="F55" s="50"/>
    </row>
    <row r="56" spans="1:6" s="67" customFormat="1" ht="27" customHeight="1" x14ac:dyDescent="0.2">
      <c r="A56" s="35" t="s">
        <v>27</v>
      </c>
      <c r="B56" s="20" t="s">
        <v>64</v>
      </c>
      <c r="C56" s="18" t="s">
        <v>11</v>
      </c>
      <c r="D56" s="27">
        <v>1</v>
      </c>
      <c r="E56" s="29"/>
      <c r="F56" s="50">
        <f>D56*E56</f>
        <v>0</v>
      </c>
    </row>
    <row r="57" spans="1:6" s="67" customFormat="1" ht="14.25" x14ac:dyDescent="0.2">
      <c r="A57" s="35"/>
      <c r="B57" s="20"/>
      <c r="C57" s="18"/>
      <c r="D57" s="27"/>
      <c r="E57" s="29"/>
      <c r="F57" s="50"/>
    </row>
    <row r="58" spans="1:6" s="67" customFormat="1" ht="14.25" x14ac:dyDescent="0.2">
      <c r="A58" s="35" t="s">
        <v>14</v>
      </c>
      <c r="B58" s="20" t="s">
        <v>65</v>
      </c>
      <c r="C58" s="18" t="s">
        <v>60</v>
      </c>
      <c r="D58" s="27">
        <v>70</v>
      </c>
      <c r="E58" s="29"/>
      <c r="F58" s="50">
        <f>D58*E58</f>
        <v>0</v>
      </c>
    </row>
    <row r="59" spans="1:6" s="67" customFormat="1" ht="14.25" x14ac:dyDescent="0.2">
      <c r="A59" s="36"/>
      <c r="B59" s="20"/>
      <c r="C59" s="18"/>
      <c r="D59" s="27"/>
      <c r="E59" s="29"/>
      <c r="F59" s="50"/>
    </row>
    <row r="60" spans="1:6" s="67" customFormat="1" ht="39" customHeight="1" x14ac:dyDescent="0.2">
      <c r="A60" s="35" t="s">
        <v>10</v>
      </c>
      <c r="B60" s="20" t="s">
        <v>66</v>
      </c>
      <c r="C60" s="18" t="s">
        <v>67</v>
      </c>
      <c r="D60" s="27">
        <v>4</v>
      </c>
      <c r="E60" s="29"/>
      <c r="F60" s="50">
        <f>D60*E60</f>
        <v>0</v>
      </c>
    </row>
    <row r="61" spans="1:6" s="67" customFormat="1" ht="14.25" x14ac:dyDescent="0.2">
      <c r="A61" s="35"/>
      <c r="B61" s="20"/>
      <c r="C61" s="18"/>
      <c r="D61" s="27"/>
      <c r="E61" s="29"/>
      <c r="F61" s="50"/>
    </row>
    <row r="62" spans="1:6" s="67" customFormat="1" ht="26.25" customHeight="1" x14ac:dyDescent="0.2">
      <c r="A62" s="35" t="s">
        <v>15</v>
      </c>
      <c r="B62" s="20" t="s">
        <v>68</v>
      </c>
      <c r="C62" s="18" t="s">
        <v>69</v>
      </c>
      <c r="D62" s="27">
        <v>10</v>
      </c>
      <c r="E62" s="29"/>
      <c r="F62" s="50">
        <f>D62*E62</f>
        <v>0</v>
      </c>
    </row>
    <row r="63" spans="1:6" s="67" customFormat="1" ht="14.25" x14ac:dyDescent="0.2">
      <c r="A63" s="35"/>
      <c r="B63" s="20"/>
      <c r="C63" s="18"/>
      <c r="D63" s="27"/>
      <c r="E63" s="29"/>
      <c r="F63" s="50"/>
    </row>
    <row r="64" spans="1:6" s="67" customFormat="1" ht="25.5" x14ac:dyDescent="0.2">
      <c r="A64" s="35" t="s">
        <v>16</v>
      </c>
      <c r="B64" s="20" t="s">
        <v>70</v>
      </c>
      <c r="C64" s="18" t="s">
        <v>60</v>
      </c>
      <c r="D64" s="27">
        <v>13</v>
      </c>
      <c r="E64" s="29"/>
      <c r="F64" s="50">
        <f>D64*E64</f>
        <v>0</v>
      </c>
    </row>
    <row r="65" spans="1:6" s="67" customFormat="1" ht="14.25" x14ac:dyDescent="0.2">
      <c r="A65" s="35"/>
      <c r="B65" s="20"/>
      <c r="C65" s="18"/>
      <c r="D65" s="27"/>
      <c r="E65" s="29"/>
      <c r="F65" s="50"/>
    </row>
    <row r="66" spans="1:6" s="67" customFormat="1" ht="25.5" x14ac:dyDescent="0.2">
      <c r="A66" s="35" t="s">
        <v>17</v>
      </c>
      <c r="B66" s="20" t="s">
        <v>71</v>
      </c>
      <c r="C66" s="18" t="s">
        <v>60</v>
      </c>
      <c r="D66" s="27">
        <v>6</v>
      </c>
      <c r="E66" s="29"/>
      <c r="F66" s="50">
        <f>D66*E66</f>
        <v>0</v>
      </c>
    </row>
    <row r="67" spans="1:6" s="67" customFormat="1" ht="14.25" x14ac:dyDescent="0.2">
      <c r="A67" s="35"/>
      <c r="B67" s="20"/>
      <c r="C67" s="18"/>
      <c r="D67" s="27"/>
      <c r="E67" s="29"/>
      <c r="F67" s="50"/>
    </row>
    <row r="68" spans="1:6" s="67" customFormat="1" ht="25.5" x14ac:dyDescent="0.2">
      <c r="A68" s="35" t="s">
        <v>42</v>
      </c>
      <c r="B68" s="20" t="s">
        <v>77</v>
      </c>
      <c r="C68" s="18" t="s">
        <v>11</v>
      </c>
      <c r="D68" s="27">
        <v>1</v>
      </c>
      <c r="E68" s="29"/>
      <c r="F68" s="50">
        <f>D68*E68</f>
        <v>0</v>
      </c>
    </row>
    <row r="69" spans="1:6" s="67" customFormat="1" ht="14.25" x14ac:dyDescent="0.2">
      <c r="A69" s="35"/>
      <c r="B69" s="20"/>
      <c r="C69" s="18"/>
      <c r="D69" s="27"/>
      <c r="E69" s="29"/>
      <c r="F69" s="50"/>
    </row>
    <row r="70" spans="1:6" s="67" customFormat="1" ht="14.25" x14ac:dyDescent="0.2">
      <c r="A70" s="35" t="s">
        <v>18</v>
      </c>
      <c r="B70" s="20" t="s">
        <v>72</v>
      </c>
      <c r="C70" s="18"/>
      <c r="D70" s="27"/>
      <c r="E70" s="29"/>
      <c r="F70" s="50"/>
    </row>
    <row r="71" spans="1:6" s="67" customFormat="1" ht="14.25" x14ac:dyDescent="0.2">
      <c r="A71" s="35"/>
      <c r="B71" s="20" t="s">
        <v>73</v>
      </c>
      <c r="C71" s="18"/>
      <c r="D71" s="27"/>
      <c r="E71" s="29"/>
      <c r="F71" s="50"/>
    </row>
    <row r="72" spans="1:6" s="67" customFormat="1" ht="14.25" x14ac:dyDescent="0.2">
      <c r="A72" s="35"/>
      <c r="B72" s="20" t="s">
        <v>90</v>
      </c>
      <c r="C72" s="18"/>
      <c r="D72" s="27"/>
      <c r="E72" s="29"/>
      <c r="F72" s="50"/>
    </row>
    <row r="73" spans="1:6" s="67" customFormat="1" ht="14.25" x14ac:dyDescent="0.2">
      <c r="A73" s="35"/>
      <c r="B73" s="20" t="s">
        <v>74</v>
      </c>
      <c r="C73" s="18"/>
      <c r="D73" s="27"/>
      <c r="E73" s="29"/>
      <c r="F73" s="50"/>
    </row>
    <row r="74" spans="1:6" s="67" customFormat="1" ht="14.25" x14ac:dyDescent="0.2">
      <c r="A74" s="35"/>
      <c r="B74" s="20" t="s">
        <v>75</v>
      </c>
      <c r="C74" s="18"/>
      <c r="D74" s="27"/>
      <c r="E74" s="29"/>
      <c r="F74" s="50"/>
    </row>
    <row r="75" spans="1:6" s="67" customFormat="1" ht="25.5" x14ac:dyDescent="0.2">
      <c r="A75" s="35"/>
      <c r="B75" s="22" t="s">
        <v>99</v>
      </c>
      <c r="C75" s="18" t="s">
        <v>0</v>
      </c>
      <c r="D75" s="27">
        <v>115</v>
      </c>
      <c r="E75" s="29"/>
      <c r="F75" s="50">
        <f>E75*D75</f>
        <v>0</v>
      </c>
    </row>
    <row r="76" spans="1:6" s="67" customFormat="1" ht="14.25" x14ac:dyDescent="0.2">
      <c r="A76" s="35"/>
      <c r="B76" s="22"/>
      <c r="C76" s="18"/>
      <c r="D76" s="27"/>
      <c r="E76" s="29"/>
      <c r="F76" s="50"/>
    </row>
    <row r="77" spans="1:6" s="67" customFormat="1" ht="14.25" x14ac:dyDescent="0.2">
      <c r="A77" s="35" t="s">
        <v>28</v>
      </c>
      <c r="B77" s="20" t="s">
        <v>72</v>
      </c>
      <c r="C77" s="18"/>
      <c r="D77" s="27"/>
      <c r="E77" s="29"/>
      <c r="F77" s="50"/>
    </row>
    <row r="78" spans="1:6" s="67" customFormat="1" ht="14.25" x14ac:dyDescent="0.2">
      <c r="A78" s="35"/>
      <c r="B78" s="20" t="s">
        <v>73</v>
      </c>
      <c r="C78" s="18"/>
      <c r="D78" s="27"/>
      <c r="E78" s="29"/>
      <c r="F78" s="50"/>
    </row>
    <row r="79" spans="1:6" s="67" customFormat="1" ht="14.25" x14ac:dyDescent="0.2">
      <c r="A79" s="35"/>
      <c r="B79" s="20" t="s">
        <v>90</v>
      </c>
      <c r="C79" s="18"/>
      <c r="D79" s="27"/>
      <c r="E79" s="29"/>
      <c r="F79" s="50"/>
    </row>
    <row r="80" spans="1:6" s="67" customFormat="1" ht="14.25" x14ac:dyDescent="0.2">
      <c r="A80" s="35"/>
      <c r="B80" s="20" t="s">
        <v>75</v>
      </c>
      <c r="C80" s="18"/>
      <c r="D80" s="27"/>
      <c r="E80" s="29"/>
      <c r="F80" s="50"/>
    </row>
    <row r="81" spans="1:6" s="67" customFormat="1" ht="25.5" x14ac:dyDescent="0.2">
      <c r="A81" s="35"/>
      <c r="B81" s="22" t="s">
        <v>99</v>
      </c>
      <c r="C81" s="18" t="s">
        <v>0</v>
      </c>
      <c r="D81" s="27">
        <v>249</v>
      </c>
      <c r="E81" s="29"/>
      <c r="F81" s="50">
        <f>E81*D81</f>
        <v>0</v>
      </c>
    </row>
    <row r="82" spans="1:6" s="67" customFormat="1" ht="14.25" x14ac:dyDescent="0.2">
      <c r="A82" s="35"/>
      <c r="B82" s="22"/>
      <c r="C82" s="18"/>
      <c r="D82" s="27"/>
      <c r="E82" s="29"/>
      <c r="F82" s="50"/>
    </row>
    <row r="83" spans="1:6" s="67" customFormat="1" ht="14.25" x14ac:dyDescent="0.2">
      <c r="A83" s="35"/>
      <c r="B83" s="22"/>
      <c r="C83" s="18"/>
      <c r="D83" s="27"/>
      <c r="E83" s="29"/>
      <c r="F83" s="50"/>
    </row>
    <row r="84" spans="1:6" s="67" customFormat="1" ht="25.5" x14ac:dyDescent="0.2">
      <c r="A84" s="35" t="s">
        <v>19</v>
      </c>
      <c r="B84" s="22" t="s">
        <v>76</v>
      </c>
      <c r="C84" s="18" t="s">
        <v>0</v>
      </c>
      <c r="D84" s="27">
        <v>99</v>
      </c>
      <c r="E84" s="29"/>
      <c r="F84" s="50">
        <f>D84*E84</f>
        <v>0</v>
      </c>
    </row>
    <row r="85" spans="1:6" s="67" customFormat="1" ht="14.25" x14ac:dyDescent="0.2">
      <c r="A85" s="35"/>
      <c r="B85" s="22"/>
      <c r="C85" s="18"/>
      <c r="D85" s="27"/>
      <c r="E85" s="29"/>
      <c r="F85" s="50"/>
    </row>
    <row r="86" spans="1:6" s="67" customFormat="1" ht="25.5" x14ac:dyDescent="0.2">
      <c r="A86" s="35" t="s">
        <v>21</v>
      </c>
      <c r="B86" s="22" t="s">
        <v>80</v>
      </c>
      <c r="C86" s="18" t="s">
        <v>0</v>
      </c>
      <c r="D86" s="27">
        <v>12</v>
      </c>
      <c r="E86" s="29"/>
      <c r="F86" s="50">
        <f>D86*E86</f>
        <v>0</v>
      </c>
    </row>
    <row r="87" spans="1:6" s="67" customFormat="1" ht="14.25" x14ac:dyDescent="0.2">
      <c r="A87" s="35"/>
      <c r="B87" s="22"/>
      <c r="C87" s="18"/>
      <c r="D87" s="27"/>
      <c r="E87" s="29"/>
      <c r="F87" s="50"/>
    </row>
    <row r="88" spans="1:6" s="67" customFormat="1" ht="38.25" x14ac:dyDescent="0.2">
      <c r="A88" s="35" t="s">
        <v>22</v>
      </c>
      <c r="B88" s="23" t="s">
        <v>91</v>
      </c>
      <c r="C88" s="18" t="s">
        <v>0</v>
      </c>
      <c r="D88" s="27">
        <v>364</v>
      </c>
      <c r="E88" s="29"/>
      <c r="F88" s="50">
        <f>D88*E88</f>
        <v>0</v>
      </c>
    </row>
    <row r="89" spans="1:6" s="67" customFormat="1" ht="14.25" x14ac:dyDescent="0.2">
      <c r="A89" s="35"/>
      <c r="B89" s="22"/>
      <c r="C89" s="18"/>
      <c r="D89" s="27"/>
      <c r="E89" s="29"/>
      <c r="F89" s="19"/>
    </row>
    <row r="90" spans="1:6" s="41" customFormat="1" ht="12.75" x14ac:dyDescent="0.2">
      <c r="A90" s="13" t="s">
        <v>23</v>
      </c>
      <c r="B90" s="2" t="s">
        <v>29</v>
      </c>
      <c r="C90" s="8" t="s">
        <v>5</v>
      </c>
      <c r="D90" s="11">
        <v>69</v>
      </c>
      <c r="E90" s="9"/>
      <c r="F90" s="4">
        <f>D90*E90</f>
        <v>0</v>
      </c>
    </row>
    <row r="91" spans="1:6" s="45" customFormat="1" ht="12.75" x14ac:dyDescent="0.2">
      <c r="A91" s="34"/>
      <c r="B91" s="2" t="s">
        <v>82</v>
      </c>
      <c r="C91" s="8"/>
      <c r="D91" s="11"/>
      <c r="E91" s="9"/>
      <c r="F91" s="4"/>
    </row>
    <row r="92" spans="1:6" s="16" customFormat="1" ht="12.75" x14ac:dyDescent="0.2">
      <c r="A92" s="34"/>
      <c r="B92" s="2" t="s">
        <v>92</v>
      </c>
      <c r="C92" s="8"/>
      <c r="D92" s="11"/>
      <c r="E92" s="9"/>
      <c r="F92" s="4"/>
    </row>
    <row r="93" spans="1:6" s="16" customFormat="1" ht="12.75" x14ac:dyDescent="0.2">
      <c r="A93" s="13"/>
      <c r="B93" s="2" t="s">
        <v>83</v>
      </c>
      <c r="C93" s="8"/>
      <c r="D93" s="11"/>
      <c r="E93" s="9"/>
      <c r="F93" s="4"/>
    </row>
    <row r="94" spans="1:6" s="16" customFormat="1" ht="12.75" x14ac:dyDescent="0.2">
      <c r="A94" s="13"/>
      <c r="B94" s="2" t="s">
        <v>20</v>
      </c>
      <c r="C94" s="8"/>
      <c r="D94" s="11"/>
      <c r="E94" s="9"/>
      <c r="F94" s="4"/>
    </row>
    <row r="95" spans="1:6" s="16" customFormat="1" ht="12.75" x14ac:dyDescent="0.2">
      <c r="A95" s="13"/>
      <c r="B95" s="2"/>
      <c r="C95" s="8"/>
      <c r="D95" s="11"/>
      <c r="E95" s="9"/>
      <c r="F95" s="4"/>
    </row>
    <row r="96" spans="1:6" s="16" customFormat="1" ht="25.5" x14ac:dyDescent="0.2">
      <c r="A96" s="13" t="s">
        <v>25</v>
      </c>
      <c r="B96" s="12" t="s">
        <v>84</v>
      </c>
      <c r="C96" s="8" t="s">
        <v>11</v>
      </c>
      <c r="D96" s="11">
        <v>1</v>
      </c>
      <c r="E96" s="9"/>
      <c r="F96" s="4">
        <f>D96*E96</f>
        <v>0</v>
      </c>
    </row>
    <row r="98" spans="1:6" s="16" customFormat="1" ht="12.75" x14ac:dyDescent="0.2">
      <c r="A98" s="13" t="s">
        <v>24</v>
      </c>
      <c r="B98" s="2" t="s">
        <v>30</v>
      </c>
      <c r="C98" s="8" t="s">
        <v>11</v>
      </c>
      <c r="D98" s="11">
        <v>2</v>
      </c>
      <c r="E98" s="9"/>
      <c r="F98" s="4">
        <f>D98*E98</f>
        <v>0</v>
      </c>
    </row>
    <row r="99" spans="1:6" s="41" customFormat="1" ht="12.75" x14ac:dyDescent="0.2">
      <c r="A99" s="34"/>
      <c r="B99" s="2" t="s">
        <v>85</v>
      </c>
      <c r="C99" s="8"/>
      <c r="D99" s="11"/>
      <c r="E99" s="9"/>
      <c r="F99" s="4"/>
    </row>
    <row r="100" spans="1:6" s="41" customFormat="1" ht="12.75" x14ac:dyDescent="0.2">
      <c r="A100" s="34"/>
      <c r="B100" s="2"/>
      <c r="C100" s="8"/>
      <c r="D100" s="11"/>
      <c r="E100" s="9"/>
      <c r="F100" s="4"/>
    </row>
    <row r="101" spans="1:6" s="41" customFormat="1" ht="25.5" x14ac:dyDescent="0.2">
      <c r="A101" s="34" t="s">
        <v>31</v>
      </c>
      <c r="B101" s="12" t="s">
        <v>100</v>
      </c>
      <c r="C101" s="8" t="s">
        <v>5</v>
      </c>
      <c r="D101" s="11">
        <v>4</v>
      </c>
      <c r="E101" s="9"/>
      <c r="F101" s="4">
        <f>D101*E101</f>
        <v>0</v>
      </c>
    </row>
    <row r="102" spans="1:6" s="41" customFormat="1" ht="12.75" x14ac:dyDescent="0.2">
      <c r="A102" s="34"/>
      <c r="B102" s="2"/>
      <c r="C102" s="8"/>
      <c r="D102" s="11"/>
      <c r="E102" s="9"/>
      <c r="F102" s="4"/>
    </row>
    <row r="103" spans="1:6" s="41" customFormat="1" ht="12.75" x14ac:dyDescent="0.2">
      <c r="A103" s="34" t="s">
        <v>32</v>
      </c>
      <c r="B103" s="12" t="s">
        <v>86</v>
      </c>
      <c r="C103" s="8" t="s">
        <v>11</v>
      </c>
      <c r="D103" s="11">
        <v>3</v>
      </c>
      <c r="E103" s="9"/>
      <c r="F103" s="4">
        <f>D103*E103</f>
        <v>0</v>
      </c>
    </row>
    <row r="104" spans="1:6" s="41" customFormat="1" ht="12.75" x14ac:dyDescent="0.2">
      <c r="A104" s="34"/>
      <c r="B104" s="2"/>
      <c r="C104" s="8"/>
      <c r="D104" s="11"/>
      <c r="E104" s="9"/>
      <c r="F104" s="4"/>
    </row>
    <row r="105" spans="1:6" s="41" customFormat="1" ht="25.5" x14ac:dyDescent="0.2">
      <c r="A105" s="34" t="s">
        <v>33</v>
      </c>
      <c r="B105" s="12" t="s">
        <v>101</v>
      </c>
      <c r="C105" s="8" t="s">
        <v>0</v>
      </c>
      <c r="D105" s="11">
        <v>5</v>
      </c>
      <c r="E105" s="9"/>
      <c r="F105" s="4">
        <f>D105*E105</f>
        <v>0</v>
      </c>
    </row>
    <row r="106" spans="1:6" s="41" customFormat="1" ht="12.75" x14ac:dyDescent="0.2">
      <c r="A106" s="34"/>
      <c r="B106" s="2"/>
      <c r="C106" s="8"/>
      <c r="D106" s="11"/>
      <c r="E106" s="9"/>
      <c r="F106" s="4"/>
    </row>
    <row r="107" spans="1:6" s="41" customFormat="1" ht="38.25" x14ac:dyDescent="0.2">
      <c r="A107" s="34" t="s">
        <v>34</v>
      </c>
      <c r="B107" s="12" t="s">
        <v>102</v>
      </c>
      <c r="C107" s="8" t="s">
        <v>11</v>
      </c>
      <c r="D107" s="11">
        <v>1</v>
      </c>
      <c r="E107" s="9"/>
      <c r="F107" s="4">
        <f>D107*E107</f>
        <v>0</v>
      </c>
    </row>
    <row r="108" spans="1:6" s="41" customFormat="1" ht="12.75" x14ac:dyDescent="0.2">
      <c r="A108" s="34"/>
      <c r="B108" s="2"/>
      <c r="C108" s="8"/>
      <c r="D108" s="11"/>
      <c r="E108" s="9"/>
      <c r="F108" s="4"/>
    </row>
    <row r="109" spans="1:6" s="41" customFormat="1" ht="25.5" x14ac:dyDescent="0.2">
      <c r="A109" s="34" t="s">
        <v>35</v>
      </c>
      <c r="B109" s="12" t="s">
        <v>103</v>
      </c>
      <c r="C109" s="8" t="s">
        <v>5</v>
      </c>
      <c r="D109" s="11">
        <v>10</v>
      </c>
      <c r="E109" s="9"/>
      <c r="F109" s="4">
        <f>D109*E109</f>
        <v>0</v>
      </c>
    </row>
    <row r="110" spans="1:6" s="41" customFormat="1" ht="12.75" x14ac:dyDescent="0.2">
      <c r="A110" s="34"/>
      <c r="B110" s="2"/>
      <c r="C110" s="8"/>
      <c r="D110" s="11"/>
      <c r="E110" s="9"/>
      <c r="F110" s="4"/>
    </row>
    <row r="111" spans="1:6" s="41" customFormat="1" ht="12.75" x14ac:dyDescent="0.2">
      <c r="A111" s="34" t="s">
        <v>36</v>
      </c>
      <c r="B111" s="12" t="s">
        <v>87</v>
      </c>
      <c r="C111" s="8" t="s">
        <v>11</v>
      </c>
      <c r="D111" s="11">
        <v>1</v>
      </c>
      <c r="E111" s="9"/>
      <c r="F111" s="4">
        <f>D111*E111</f>
        <v>0</v>
      </c>
    </row>
    <row r="112" spans="1:6" s="41" customFormat="1" ht="12.75" x14ac:dyDescent="0.2">
      <c r="A112" s="34"/>
      <c r="B112" s="12"/>
      <c r="C112" s="8"/>
      <c r="D112" s="11"/>
      <c r="E112" s="9"/>
      <c r="F112" s="4"/>
    </row>
    <row r="113" spans="1:6" s="41" customFormat="1" ht="51" x14ac:dyDescent="0.2">
      <c r="A113" s="34" t="s">
        <v>37</v>
      </c>
      <c r="B113" s="73" t="s">
        <v>104</v>
      </c>
      <c r="C113" s="8" t="s">
        <v>5</v>
      </c>
      <c r="D113" s="11">
        <v>49</v>
      </c>
      <c r="E113" s="9"/>
      <c r="F113" s="4">
        <f>D113*E113</f>
        <v>0</v>
      </c>
    </row>
    <row r="114" spans="1:6" s="41" customFormat="1" ht="12.75" x14ac:dyDescent="0.2">
      <c r="A114" s="34"/>
      <c r="B114" s="12"/>
      <c r="C114" s="8"/>
      <c r="D114" s="11"/>
      <c r="E114" s="9"/>
      <c r="F114" s="4"/>
    </row>
    <row r="115" spans="1:6" s="41" customFormat="1" ht="25.5" x14ac:dyDescent="0.2">
      <c r="A115" s="34" t="s">
        <v>38</v>
      </c>
      <c r="B115" s="73" t="s">
        <v>105</v>
      </c>
      <c r="C115" s="8" t="s">
        <v>5</v>
      </c>
      <c r="D115" s="11">
        <v>16</v>
      </c>
      <c r="E115" s="9"/>
      <c r="F115" s="4">
        <f>D115*E115</f>
        <v>0</v>
      </c>
    </row>
    <row r="116" spans="1:6" s="41" customFormat="1" ht="12.75" x14ac:dyDescent="0.2">
      <c r="A116" s="34"/>
      <c r="B116" s="12"/>
      <c r="C116" s="8"/>
      <c r="D116" s="11"/>
      <c r="E116" s="9"/>
      <c r="F116" s="4"/>
    </row>
    <row r="117" spans="1:6" s="41" customFormat="1" ht="38.25" x14ac:dyDescent="0.2">
      <c r="A117" s="34" t="s">
        <v>39</v>
      </c>
      <c r="B117" s="73" t="s">
        <v>106</v>
      </c>
      <c r="C117" s="8" t="s">
        <v>5</v>
      </c>
      <c r="D117" s="11">
        <v>16</v>
      </c>
      <c r="E117" s="9"/>
      <c r="F117" s="4">
        <f>D117*E117</f>
        <v>0</v>
      </c>
    </row>
    <row r="118" spans="1:6" s="41" customFormat="1" ht="12.75" x14ac:dyDescent="0.2">
      <c r="A118" s="34"/>
      <c r="B118" s="12"/>
      <c r="C118" s="8"/>
      <c r="D118" s="11"/>
      <c r="E118" s="9"/>
      <c r="F118" s="4"/>
    </row>
    <row r="119" spans="1:6" s="41" customFormat="1" ht="38.25" x14ac:dyDescent="0.2">
      <c r="A119" s="34" t="s">
        <v>40</v>
      </c>
      <c r="B119" s="73" t="s">
        <v>107</v>
      </c>
      <c r="C119" s="8" t="s">
        <v>0</v>
      </c>
      <c r="D119" s="11">
        <v>70</v>
      </c>
      <c r="E119" s="9"/>
      <c r="F119" s="4">
        <f>D119*E119</f>
        <v>0</v>
      </c>
    </row>
    <row r="120" spans="1:6" s="41" customFormat="1" ht="12.75" x14ac:dyDescent="0.2">
      <c r="A120" s="34"/>
      <c r="B120" s="12"/>
      <c r="C120" s="8"/>
      <c r="D120" s="11"/>
      <c r="E120" s="9"/>
      <c r="F120" s="4"/>
    </row>
    <row r="121" spans="1:6" s="66" customFormat="1" x14ac:dyDescent="0.25">
      <c r="A121" s="35" t="s">
        <v>41</v>
      </c>
      <c r="B121" s="38" t="s">
        <v>93</v>
      </c>
      <c r="C121" s="39"/>
      <c r="D121" s="70">
        <v>0.05</v>
      </c>
      <c r="E121" s="71">
        <f>SUM(F42:F111)</f>
        <v>0</v>
      </c>
      <c r="F121" s="69">
        <f>D121*E121</f>
        <v>0</v>
      </c>
    </row>
    <row r="122" spans="1:6" s="2" customFormat="1" ht="14.25" customHeight="1" x14ac:dyDescent="0.2">
      <c r="A122" s="13"/>
      <c r="C122" s="8"/>
      <c r="D122" s="8"/>
      <c r="E122" s="8"/>
    </row>
    <row r="123" spans="1:6" s="62" customFormat="1" ht="15" customHeight="1" x14ac:dyDescent="0.2">
      <c r="A123" s="34"/>
      <c r="B123" s="62" t="s">
        <v>79</v>
      </c>
      <c r="C123" s="63"/>
      <c r="D123" s="64"/>
      <c r="E123" s="63"/>
      <c r="F123" s="65">
        <f>SUM(F42:F121)</f>
        <v>0</v>
      </c>
    </row>
  </sheetData>
  <mergeCells count="10">
    <mergeCell ref="B7:D7"/>
    <mergeCell ref="B8:D8"/>
    <mergeCell ref="B9:D9"/>
    <mergeCell ref="B12:F12"/>
    <mergeCell ref="B1:D1"/>
    <mergeCell ref="B2:F2"/>
    <mergeCell ref="B3:F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SKUPNA REKAPITULACIJA</vt:lpstr>
      <vt:lpstr>STREHA-STANOVANJSKI DEL</vt:lpstr>
      <vt:lpstr>'STREHA-STANOVANJSKI DEL'!Področje_tiskanja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vezjak</dc:creator>
  <cp:lastModifiedBy>Sandra Ravnjak</cp:lastModifiedBy>
  <cp:lastPrinted>2019-07-24T10:40:46Z</cp:lastPrinted>
  <dcterms:created xsi:type="dcterms:W3CDTF">2014-04-22T19:32:45Z</dcterms:created>
  <dcterms:modified xsi:type="dcterms:W3CDTF">2025-01-15T12:17:04Z</dcterms:modified>
</cp:coreProperties>
</file>