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C:\Users\Darko\Downloads\"/>
    </mc:Choice>
  </mc:AlternateContent>
  <xr:revisionPtr revIDLastSave="0" documentId="13_ncr:1_{7A74E7C9-EC15-49BF-A59A-C7D9D2EEE002}" xr6:coauthVersionLast="47" xr6:coauthVersionMax="47" xr10:uidLastSave="{00000000-0000-0000-0000-000000000000}"/>
  <bookViews>
    <workbookView xWindow="-120" yWindow="-120" windowWidth="29040" windowHeight="15720" tabRatio="670" firstSheet="3" activeTab="9" xr2:uid="{00000000-000D-0000-FFFF-FFFF00000000}"/>
  </bookViews>
  <sheets>
    <sheet name="PRVA STRAN" sheetId="27" r:id="rId1"/>
    <sheet name="UVOD" sheetId="99" r:id="rId2"/>
    <sheet name="REKAPITULACIJA" sheetId="29" r:id="rId3"/>
    <sheet name="REK GRADB. DELA" sheetId="81" r:id="rId4"/>
    <sheet name="I. PREDDELA" sheetId="54" r:id="rId5"/>
    <sheet name="II. RUŠITVENA DELA " sheetId="103" r:id="rId6"/>
    <sheet name="REK OBRT. DELA" sheetId="84" r:id="rId7"/>
    <sheet name="I. SANACIJA FASADE" sheetId="100" r:id="rId8"/>
    <sheet name="II. SANACIJA PODSTREŠJA" sheetId="106" r:id="rId9"/>
    <sheet name="III. OSTALO" sheetId="108" r:id="rId10"/>
  </sheets>
  <definedNames>
    <definedName name="OLE_LINK1" localSheetId="0">'PRVA STRAN'!$C$15</definedName>
    <definedName name="OLE_LINK1" localSheetId="1">UVOD!#REF!</definedName>
    <definedName name="Print_Area" localSheetId="7">'I. SANACIJA FASADE'!$A$1:$G$76</definedName>
    <definedName name="Print_Area" localSheetId="5">'II. RUŠITVENA DELA '!$A$1:$G$35</definedName>
    <definedName name="Print_Area" localSheetId="8">'II. SANACIJA PODSTREŠJA'!$A$1:$G$21</definedName>
    <definedName name="Print_Area" localSheetId="9">'III. OSTALO'!$A$1:$G$58</definedName>
    <definedName name="Print_Titles" localSheetId="4">'I. PREDDELA'!$6:$6</definedName>
    <definedName name="Print_Titles" localSheetId="7">'I. SANACIJA FASADE'!$24:$24</definedName>
    <definedName name="Print_Titles" localSheetId="5">'II. RUŠITVENA DELA '!$12:$12</definedName>
    <definedName name="Print_Titles" localSheetId="8">'II. SANACIJA PODSTREŠJA'!$9:$9</definedName>
    <definedName name="Print_Titles" localSheetId="9">'III. OSTALO'!$6:$6</definedName>
    <definedName name="_xlnm.Print_Titles" localSheetId="4">'I. PREDDELA'!$6:$6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6" i="108" l="1"/>
  <c r="A56" i="108"/>
  <c r="G66" i="100"/>
  <c r="G65" i="100"/>
  <c r="G64" i="100"/>
  <c r="G12" i="108"/>
  <c r="G53" i="108" l="1"/>
  <c r="G43" i="108"/>
  <c r="G74" i="100"/>
  <c r="G73" i="100"/>
  <c r="F14" i="81" l="1"/>
  <c r="F12" i="81"/>
  <c r="B12" i="81"/>
  <c r="B14" i="84"/>
  <c r="G70" i="100"/>
  <c r="G26" i="108"/>
  <c r="G41" i="108"/>
  <c r="G33" i="103"/>
  <c r="G25" i="108" l="1"/>
  <c r="G24" i="108"/>
  <c r="G58" i="100"/>
  <c r="G57" i="100"/>
  <c r="G56" i="100"/>
  <c r="G41" i="100"/>
  <c r="G39" i="108"/>
  <c r="G37" i="108" l="1"/>
  <c r="G36" i="108"/>
  <c r="G33" i="108"/>
  <c r="G32" i="108"/>
  <c r="G31" i="108"/>
  <c r="G28" i="108"/>
  <c r="G23" i="108"/>
  <c r="G18" i="108" l="1"/>
  <c r="G16" i="108"/>
  <c r="G14" i="108"/>
  <c r="G10" i="108"/>
  <c r="C8" i="108"/>
  <c r="C58" i="108" s="1"/>
  <c r="A8" i="108"/>
  <c r="A43" i="108" s="1"/>
  <c r="B12" i="84"/>
  <c r="G19" i="106"/>
  <c r="G17" i="106"/>
  <c r="G15" i="106"/>
  <c r="G13" i="106"/>
  <c r="C11" i="106"/>
  <c r="C21" i="106" s="1"/>
  <c r="A11" i="106"/>
  <c r="A17" i="106" s="1"/>
  <c r="G55" i="100"/>
  <c r="G54" i="100"/>
  <c r="G48" i="100"/>
  <c r="G42" i="100"/>
  <c r="G40" i="100"/>
  <c r="A10" i="108" l="1"/>
  <c r="A12" i="108" s="1"/>
  <c r="A41" i="108"/>
  <c r="A39" i="108"/>
  <c r="A30" i="108"/>
  <c r="A35" i="108"/>
  <c r="A18" i="108"/>
  <c r="A28" i="108"/>
  <c r="A22" i="108"/>
  <c r="A20" i="108"/>
  <c r="G58" i="108"/>
  <c r="F14" i="84" s="1"/>
  <c r="A14" i="108"/>
  <c r="A16" i="108"/>
  <c r="G21" i="106"/>
  <c r="F12" i="84" s="1"/>
  <c r="A15" i="106"/>
  <c r="A19" i="106"/>
  <c r="A13" i="106"/>
  <c r="A30" i="103" l="1"/>
  <c r="A28" i="103"/>
  <c r="A26" i="103"/>
  <c r="A24" i="103"/>
  <c r="A22" i="103"/>
  <c r="A20" i="103"/>
  <c r="A18" i="103"/>
  <c r="A16" i="103"/>
  <c r="G31" i="103"/>
  <c r="G28" i="103" l="1"/>
  <c r="G20" i="103"/>
  <c r="G16" i="54"/>
  <c r="B10" i="84" l="1"/>
  <c r="B8" i="84"/>
  <c r="B10" i="29" s="1"/>
  <c r="G26" i="103" l="1"/>
  <c r="G24" i="103" l="1"/>
  <c r="G22" i="103"/>
  <c r="G18" i="103"/>
  <c r="G16" i="103"/>
  <c r="C14" i="103"/>
  <c r="C35" i="103" s="1"/>
  <c r="G68" i="100"/>
  <c r="G39" i="100"/>
  <c r="G33" i="100"/>
  <c r="G31" i="100"/>
  <c r="G29" i="100"/>
  <c r="C26" i="100"/>
  <c r="C76" i="100" s="1"/>
  <c r="A26" i="100"/>
  <c r="A50" i="100" l="1"/>
  <c r="A44" i="100"/>
  <c r="A35" i="100"/>
  <c r="A31" i="100"/>
  <c r="A60" i="100" s="1"/>
  <c r="A68" i="100"/>
  <c r="A33" i="100"/>
  <c r="A29" i="100"/>
  <c r="G76" i="100"/>
  <c r="F10" i="84" s="1"/>
  <c r="F16" i="84" s="1"/>
  <c r="G35" i="103"/>
  <c r="F10" i="29" l="1"/>
  <c r="B10" i="81" l="1"/>
  <c r="C18" i="54"/>
  <c r="A2" i="84" l="1"/>
  <c r="A2" i="81"/>
  <c r="A2" i="29"/>
  <c r="B8" i="81" l="1"/>
  <c r="B8" i="29" s="1"/>
  <c r="G14" i="54" l="1"/>
  <c r="G12" i="54"/>
  <c r="G10" i="54"/>
  <c r="G8" i="54"/>
  <c r="G18" i="54" l="1"/>
  <c r="F10" i="81" s="1"/>
  <c r="F8" i="29" s="1"/>
  <c r="F12" i="29" l="1"/>
  <c r="F15" i="29" l="1"/>
  <c r="F16" i="29" s="1"/>
  <c r="F17" i="29" s="1"/>
</calcChain>
</file>

<file path=xl/sharedStrings.xml><?xml version="1.0" encoding="utf-8"?>
<sst xmlns="http://schemas.openxmlformats.org/spreadsheetml/2006/main" count="400" uniqueCount="212">
  <si>
    <t>m2</t>
  </si>
  <si>
    <t>A.</t>
  </si>
  <si>
    <t>Poz.</t>
  </si>
  <si>
    <t>Opis postavke</t>
  </si>
  <si>
    <t>Enota</t>
  </si>
  <si>
    <t>Količina</t>
  </si>
  <si>
    <t>Cena</t>
  </si>
  <si>
    <t>Vrednost</t>
  </si>
  <si>
    <t>Osnovni podatki o projektni dokumentaciji</t>
  </si>
  <si>
    <t>Številka načrta:</t>
  </si>
  <si>
    <t>Investitor:</t>
  </si>
  <si>
    <t>Vrsta projektne dokumentacije:</t>
  </si>
  <si>
    <t>Objekt:</t>
  </si>
  <si>
    <t>Kraj in datum izdelave načrta:</t>
  </si>
  <si>
    <t>Številka projekta:</t>
  </si>
  <si>
    <t>SKUPAJ Z DDV:</t>
  </si>
  <si>
    <t xml:space="preserve">REKAPITULACIJA </t>
  </si>
  <si>
    <t>Pripravil:</t>
  </si>
  <si>
    <t>Projektant:</t>
  </si>
  <si>
    <t>m1</t>
  </si>
  <si>
    <t>22% DDV:</t>
  </si>
  <si>
    <t>kpl</t>
  </si>
  <si>
    <t>B.</t>
  </si>
  <si>
    <t>6.</t>
  </si>
  <si>
    <t>7.</t>
  </si>
  <si>
    <t>3.</t>
  </si>
  <si>
    <t>4.</t>
  </si>
  <si>
    <t>2.</t>
  </si>
  <si>
    <t>1.</t>
  </si>
  <si>
    <t>PZI</t>
  </si>
  <si>
    <t>Darko Tešić, mag. inž. grad</t>
  </si>
  <si>
    <t>SKUPAJ</t>
  </si>
  <si>
    <t xml:space="preserve">SKUPNA REKAPITULACIJA </t>
  </si>
  <si>
    <t>POPIS DEL</t>
  </si>
  <si>
    <t>Za gradnjo:</t>
  </si>
  <si>
    <t>Investicijska vzdrževalna dela</t>
  </si>
  <si>
    <t>kom</t>
  </si>
  <si>
    <t>5.</t>
  </si>
  <si>
    <t>8.</t>
  </si>
  <si>
    <t>Postavitev gradbiščne table skladno s pravilnikom o gradbiščih ; Ur. l. RS 55/08 in 54/09- popr.</t>
  </si>
  <si>
    <t xml:space="preserve">Pospravljanje in čiščenje gradbišča  med gradnjo in po končani gradnji ter odvoz odpadkov na trajno deponijo. </t>
  </si>
  <si>
    <t xml:space="preserve">Pred izdelavo ponudbe priporočljiv ogled lokacije objekta. Izvajalec je dolžan pri sestavi ponudbe upoštevati grafične in tekstualne dele PZI projektne dokumentacije. V primeru tiskarskih napak in neskladij v projektu je dolžan na to opozoriti projektanta pred oddajo ponudbe. </t>
  </si>
  <si>
    <t>RUŠITVENA DELA</t>
  </si>
  <si>
    <t>PRIPRAVLJALNA IN ZAKLJUČNA DELA</t>
  </si>
  <si>
    <t>Štajerski inženiring d.o.o.</t>
  </si>
  <si>
    <t>Hočka cesta 31h</t>
  </si>
  <si>
    <t>2311 Hoče</t>
  </si>
  <si>
    <t>Izdelava varnostnega načrta za predmetni objekt v fazi izvedbe (zagotovi naročnik !)</t>
  </si>
  <si>
    <t>Enotna cena  mora biti določena za izvedbo po sistemu "ključ v roke". Zato mora enotna cena zajeti izdelavo vseh potrebnih detajlov in ostalih del, katera je potrebno izvesti za dokončanje posameznih del, tudi če potrebni detajli in zaključki niso podrobno navedeni in opisani v popisu del, in so ta dopolnila nujna za pravilno funkcioniranje posameznih sistemov in elementov objekta.</t>
  </si>
  <si>
    <t>V sledečem popisu morajo biti v vseh postavkah vkalkulirane in upoštevane sledeče pripombe in pojasnila:</t>
  </si>
  <si>
    <t>1. Vsi potrebni varnostni ukrepi in zaščite v smislu Zakona o varnosti in zdravja pri delu ter predpisov, izdanih na njegovi podlagi, ki veljajo pri izvajanju navedenih del.</t>
  </si>
  <si>
    <t>2. Vsi notranji in zunanji vertikalni in horizontalni transporti do začasnih in stalnih deponij ter vsa pripravljalna, pomožna in zaključna dela pri posameznih postavkah (tudi, če to ni posebej navedeno v posameznih postavkah). Odpadni in izkopani material se deponira na deponije, katere morajo imeti upravna dovoljenja za deponiranje posameznih vrst materiala. Ponudnik izbere lokacije posameznih deponij v skladu s tem popisom in v cenah za E.M. upošteva vse stroške deponiranja in transporta. Prikazane količine v tem popisu so v raščenem ali vgrajenem stanju. Posamezni koeficienti razrahljivosti so upoštevani že v ceni za enoto mere. Pri cenah za enoto je upoštevati določeno specifičnost lokacije glede na skladiščenje materiala.</t>
  </si>
  <si>
    <t>3. Vgrajeni material mora ustrezati veljavnim normativom in predpisanim standardom ter ustrezati kvaliteti določeni z veljavno zakonodajo ter projektom. Ponudnik to dokaže s predložitvijo izjav o skladnosti, ustreznih certifikatov pred vgrajevanjem ter predložitvijo ustreznih poročil ali meritev vgrajenih materialov. Stroški za pridobitev teh listin morajo biti vkalkulirani v cenah po enoti. Projektna dokumentacija v celoti je sestavni del tega popisa.</t>
  </si>
  <si>
    <t>4. V času izdelave objekta morajo biti vsi vgrajeni materiali kot tudi začasno deponiran material na delovišču in skladiščih zaščiteni pred fizičnimi poškodbami, dežjem, mrazom in hudim vetrom ter ostalimi škodljivimi vremenskimi pogoji.</t>
  </si>
  <si>
    <t xml:space="preserve"> - vsi splošni in stalni stroški, povezani z organizacijo in delom na gradbišču, vključno s koordinacijo ponudnika do svojih podizvajalcev, dobaviteljev in kooperantov, ki sodelujejo pri predmetni gradnji oz. izvedbi del;</t>
  </si>
  <si>
    <t xml:space="preserve"> - eventuelni stroški povezani s predstavitvami posameznih predvidenih in vgrajenih materialov investitorju, stroški nastali glede zahtev investitorja o eventuelni faznosti gradnje, prilagajanja terminskega plana izvedbe glede na obstoječe stanje itd.;</t>
  </si>
  <si>
    <t xml:space="preserve"> - vsa dokazila o izpolnitvi zahtevane kvalitete izvedenih del oz. fizikalnih lastnosti vgrajenih materialov, izdelkov ter proizvodov, ki so navedena v splošnih določilih, določilh izvedbe pri posameznih vrstah del oz. zahtevah v posameznih postavkah. Ponudnik mora ob dokončanju predložiti pravilno izpolnjeno "Dokazilo o zanesljivosti objekta";</t>
  </si>
  <si>
    <t xml:space="preserve"> - ponudnik je dolžan kontrolirati in dopolniti popise in količine s projektom in ni upravičen do dodatnih del, razen v primeru naročila s strani naročnika.</t>
  </si>
  <si>
    <t>12. V kolikor v projektni dokumentaciji ni detajla za določeno vrsto del, je predlog detajla dolžan izdelati ponudnik - izvajalec in ga predložiti odgovornemu projektantu v potrditev. Pri oddaji ponudbe mora ponudnik upoštevati, da lahko v fazi izvedbe del pride do spremembe v posameznih postavkah tudi zaradi detajlov, ki jih v okviru projektantskega nadzora pripravi projektant.</t>
  </si>
  <si>
    <t>13. V projektantskem predračunu so upoštevana tudi nepredvidena dela, po teoriji verjetnosti.</t>
  </si>
  <si>
    <t xml:space="preserve">14. Navedene splošne opombe, pripombe in kriteriji veljajo za celoten popis. </t>
  </si>
  <si>
    <t>5. V popisu so v vseh postavkah vkalkulirana popolnoma vsa pripravljalna, pomožna in zaključna dela, ki pripadajo k posamezni postavki in so potrebna za nemoteno izvajanje del. Ponudnik mora v posameznih cenah na enoto mere upoštevati vse stroške za nabavo, dobavo in montažo osnovnega, pomožnega, pritrdilnega, tesnilnega materiala za izvedbo posamezne postavke iz popisa. V projektantskem popisu in projektantskem predračunu so že upoštevani vsi stroški za premične delovne in lovilne odre za izvedbo posameznih del;</t>
  </si>
  <si>
    <t>6. Ponudnik mora v posameznih cenah za enoto mere upoštevati vse potrebne zunanje in notranje vertikalne ter horizontalne transporte potrebnega materiala, delovne sile, orodja, delovnih strojev oz. naprav do mesta vgradnje;</t>
  </si>
  <si>
    <t>7. Ponudnik mora upoštevati tudi transportne stroške do gradbišča, ki vključujejo strošek zunanjih transportov ter vseh potrebnih manipulacij – nakladanje, razkladanje ipd. in morebitne ostale stroške (npr. carina, davki, skladiščenje ipd.)</t>
  </si>
  <si>
    <t>9. Posamezni materiali, ki so v popisu navedeni z imenom ali tipom so za ponudnika obvezni. Materiali, ki so opremljeni s citatom: "ali enakovredno" za ponudnika niso obvezni. Ponudnik lahko ponuja druge artikle, material in opremo, vendar samo pod pogojem, da izpolnjuje navedene kriterije, parametre in lastnosti, ki se v posamezni postavki ali splošni opombi od določenega artikla, opreme ali materiala zahtevajo in če jih predhodno pisno potrdi projektant.</t>
  </si>
  <si>
    <t xml:space="preserve">10. Polega navedenega mora biti v cenah posameznih postavk upoštevano tudi sledeče: </t>
  </si>
  <si>
    <t xml:space="preserve"> - splošni stroški pristojbin, pridobivanje raznih dovolenj in soglasij v zvezi z izvedbo;</t>
  </si>
  <si>
    <t>Dela naročena s strani naročnika, potrebna za dokončanje del
Izvedejo se na podlagi potrditve investitorja in nadzornika.</t>
  </si>
  <si>
    <t>a./</t>
  </si>
  <si>
    <t>ODER</t>
  </si>
  <si>
    <t>Pranje fasadne površine z visokotlačnim čistilcem 80-100 barov.</t>
  </si>
  <si>
    <t>SANACIJA FASADE</t>
  </si>
  <si>
    <t xml:space="preserve">SPLOŠNA OPOMBA: 
PZI projektantski popis je izdelan na podlagi PZI projekta. Pred izdelavo ponudbe je obvezen ogled lokacije objekta in projektne dokumentacije. Ponudnik je dolžan pri sestavi ponudbe upoštevati grafične in tekstualne dele projekta. Ponudnik je dolžan v skladu s pravili stroke kot strokovnjak s področja izvajanja del preizkusiti pravilnost tehničnih rešitev v projektni dokumentaciji in naročnika ter projektanta opozoriti na napake, ki jih opazi, v primernem roku pred oddajo ponudbe. Ponudnik je dolžan v primeru tiskarskih napak ali neskladij v projektni dokumentaciji ali neskladij med tem projektantskim popisom in izračunom in ostalo projektno dokumentacijo na to opozoriti projektanta ter naročnika pred oddajo ponudbe. Ponudnik se na nepravilnost tehničnih rešitev in/ali tiskarskih napak oziroma neskladnosti v projektni dokumentaciji oziroma v projektantskem popisu in predračunu kasneje ne more sklicevati, če gre za napake, ki bi jih moral in mogel opaziti pred oddajo ponudbe, pa o tem ni obvestil naročnika in projektanta. </t>
  </si>
  <si>
    <t>8. Vsebina popisa je izdelana na podlagi trenutno veljavnih predpisov in standardov.</t>
  </si>
  <si>
    <t>UVODNA POJASNILA</t>
  </si>
  <si>
    <t>OSTALO</t>
  </si>
  <si>
    <t>balkonske ograje</t>
  </si>
  <si>
    <t>Dodatna in nepredvidena dela: 10 %</t>
  </si>
  <si>
    <t>ENERGETSKA SANACIJA</t>
  </si>
  <si>
    <t>SANACIJA PODSTREŠJA</t>
  </si>
  <si>
    <t>STATIČNA IN ENERGETSKA SANACIJA OBJEKTA -
ULICA DUŠANA KVEDRA 38, ŠENTJUR</t>
  </si>
  <si>
    <t>20/2023</t>
  </si>
  <si>
    <t>Načrt arhitekture
Načrt gradbeništva</t>
  </si>
  <si>
    <t xml:space="preserve">Dobava in vgradnja parne zapore (kot npr. Knauf Insulation Homeseal LDS 100), na obstoječo AB ploščo podstrešja. Vgradnja po sistemu tesnosti - zlepljeni vsi spoji, preklopi, preboji, po detajlih in navodilih proizvajalca.  Komplet z vsemi pomožnimi deli, čiščenje, materialom in prenosi. Obračun po m2. Preklopi niso zajeti v količini. </t>
  </si>
  <si>
    <t>Dobava in vgradnja toplotne izolacije iz mineralne volne deb. 26,0 cm (kot npr. Knauf Unifit 035 λ=0,035 W/mK), neposredno na novo parno zaporo.  Križno polaganje v 2 slojih. Vgradnja po detajlih in navodilih proizvajalca. Komplet z vsemi pomožnimi deli, materialom in prenosi.</t>
  </si>
  <si>
    <t>Dobava in vgradnja sekundarne kritine - paroprepustne folije (kot npr. Knauf Insulation Homeseal LDS 0,04) fizična zaščita vgrajene toplotne izolacije na podstrešju objekta. Vgradnja po detajlih in navodilih proizvajalca. Komplet z vsemi pomožnimi deli, materialom in prenosi.</t>
  </si>
  <si>
    <t>Dobava in vgradnja servisnega podesta nad vgrajeno toplotno izolacijo na hladnem podstrešju. Podest je izdelan iz OSB/3 plošč, debeline 18,0 mm, širine cca. 67 cm (širina plošče) in lesenih podpornih moralov. Trasa podesta po dogovoru z investitorjem (predvideno po celotni dolžini podstrešja z servisnimi prehodi do odprtin,dimnikov, zračnikov). Komplet z vsemi pomožnimi deli, materialom in prenosi.</t>
  </si>
  <si>
    <t>Ureditev gradbišča in zavarovanje območja za čas izvajanja del - skladno z varnostnim načrtom:  postavitev opozorilnih tabel, zavarovanje gradbišča z ograjo (PVC ali panelna), po potrebi ureditev NN ter vodovodnega gradbiščnega razvoda od skupne rabe oz. samostojnega gradbiščnega NN ter vodovodnega priključka, skladno s predpisi za začasna gradbišča, ravnanje z gradbenimi odpadki v skladu z Uredbo o ravnanju z odpadki, ki nastanejo pri gradbenih delih.</t>
  </si>
  <si>
    <t xml:space="preserve">Izdelava kompletne dokumentacije "Dokazila o zanesljivosti", kompletno z vsemi potrebnimi izkazi, vsemi potrebnimi meritvami in pridobitvijo dokazil.
</t>
  </si>
  <si>
    <t>Demontaža raznih elementov pritrjenih na fasadi objekta (table, držala,…), pazljivo za ponovno montažo, spravilo v gradbiščni deponiji ter ponovna montaža, komplet z vsem pritrdilnim materialom potrebnim za montažo, ustrezati morajo povečani debelini fasade.</t>
  </si>
  <si>
    <t>Opomba:
Pred pričetkom del je potrebno z balkonov odstraniti vso lastnino stanovalcev in odklopiti ter ponovno priklopiti zunanje enote klimatskih naprav.</t>
  </si>
  <si>
    <t>m</t>
  </si>
  <si>
    <t>Maribor, marec 2024</t>
  </si>
  <si>
    <t xml:space="preserve">Odstranitev stopniščne keramike ob vhodu v objekt,  z nakladanjem in odvozom v javno deponijo, vključno s plačilom ustrezne pristojbine; </t>
  </si>
  <si>
    <t>Pazljiva demontaža zunanjih ALU okenskih polic r.š. do 30 cm, skupaj s pritrdilnim materialom.  Z nakladanjem in odvozom v javno deponijo, vključno s plačilom ustrezne pristojbine; . Obračun po neto dolžini polic. Točne mere vzeti na licu mesta.</t>
  </si>
  <si>
    <t>Odstranitev paropropustne folije in obstoječe toplotne izolacije iz mineralne volne na podstrešju ter kompletno čiščenje pred izvedbo del. Z nakladanjem in odvozom v javno deponijo, vključno s plačilom ustrezne pristojbine.</t>
  </si>
  <si>
    <t>Odstranitev fasadnih zračnikov. Z nakladanjem in odvozom v javno deponijo, vključno s plačilom ustrezne pristojbine.</t>
  </si>
  <si>
    <t>Odstranitev oken, kompletno z okvirji. Z nakladanjem in odvozom v javno deponijo, vključno s plačilom ustrezne pristojbine.</t>
  </si>
  <si>
    <t>okna vel. do 2 m2</t>
  </si>
  <si>
    <t>*</t>
  </si>
  <si>
    <t>Pred oddajo ponudbe je obvezen ogled objekta.</t>
  </si>
  <si>
    <t>V ceni rušitvenih del je potrebno upoštevati vse ukrepe za varno delo, zaščito gradbišča in komunikacij, vse transporte, nalaganje in odvoz gradbenega odpadnega materiala na trajno deponijo vključno s plačilom komunalne takse, ter po končanih delih priložiti poročilo o gospodarjenju z gradbenimi odpadki vključno s predpisanimi evidenčnimi listi. Ravnati v skladu z Uredbo o ravnanju z odpadki, Ur.l.št. 34/2008.</t>
  </si>
  <si>
    <t>Pri postavkah, kjer je določen odvoz odpadnega materiala oziroma ruševin (gradbeni odpadki) na trajno deponijo pomeni, da za odvoz poskrbi izvajalec.</t>
  </si>
  <si>
    <t>Vsi potrebni odri in razni ukrepi za varno izvedbo so upoštevani v ceni rušenja in se ne upoštevajo posebej.</t>
  </si>
  <si>
    <t>V ceni morajo biti upoštevani stroški organizacije gradbišča, stroški odvisni od izbrane tehnologije rušenja, stroški za zagotavljanje varnosti pri delu, stroški ukrepov za zmanjšanje vplivov na okolje, stroški začasnega deponiranja na gradb. deponijah, strošek transporta gradbenih odpadkov na trajno deponijo vključno s plačilom taks na deponiji in pridobitev evidenčnih listov kot dokazilo o odlaganju odpadkov za konkretno gradbišče.</t>
  </si>
  <si>
    <t>Pri vseh pozicijah upoštevati tudi:</t>
  </si>
  <si>
    <t>Na željo investitorja in projektanta mora izvajalec del dati na vpogled vzorce in po izbranih vzorcih naročiti material in izvesti fasaderska dela. Barva se mora dobro sprijemati s podlago površina izvedenega premaza mora biti enakomerne strukture.</t>
  </si>
  <si>
    <t>Pri izvedbi se je treba držati načrtov in navodil oziroma tolmačenj projektanta. V primeru nejasnosti mora izvajalec del oz. ponudnik že v času izdelave ponudbe iskati ustrezna tolmačenja glavnega projektanta. V primeru, da izvajalec opazi v načrtu oz. detajlu napako, mora nanjo opozoriti, delo pa izvesti strokovno pravilno.</t>
  </si>
  <si>
    <t>Čiščenje izdelkov pred in po opravljenem delu in zaščita do predaje naročniku.</t>
  </si>
  <si>
    <t>Izvajalec fasaderskih del s svojim delom ne sme poškodovati ali onesnažiti drugih izdelkov, po potrebi mora te usrezno zaščititi.</t>
  </si>
  <si>
    <t>Po izvršenem delu mora izvajalec keramičarskih del odstraniti ves preostali material in odpadke ter očistiti prostore, ki so bili zaradi njegovih del onesnaženi.</t>
  </si>
  <si>
    <t>Vremenski pogoji za izvajanje fasade:</t>
  </si>
  <si>
    <t>Fasado izvajamo pri temperaturi od +5°C do +35°C. V hladnejšem obdobju moramo paziti, da temperatura tudi po končanem delu (npr. čez noč) ne pade pod +5°C. Pred direktnim soncem je fasado potrebno obvezno zasenčiti z gradbenimi zavesami.</t>
  </si>
  <si>
    <t>Prav tako zaključnih fasadnih slojev ne nanašamo ob močnem vetru, dežju, megli ter pri visoki relativni vlagi</t>
  </si>
  <si>
    <t>kontrola in čiščenje in pranje podlag, razen če so zajeti v posebni postavki</t>
  </si>
  <si>
    <t>krpanje, popravilo in prednamazi podlag, razen če so zajeti v posebni postavki</t>
  </si>
  <si>
    <t>morebitne potrebne ojačitve na stenah</t>
  </si>
  <si>
    <t>obrobe in zaključke, razen če so zajeti v posebni postavki</t>
  </si>
  <si>
    <t>morebitno potrebne ojačitve robov</t>
  </si>
  <si>
    <t>izdelavo vseh potrebnih zaključkov</t>
  </si>
  <si>
    <t>Podlaga na katero lepimo izolacijske plošče mora biti ravna, trdna, suha in čista. Za normativno porabo lepila mora biti fasadni zid raven do odstopanja ±0,5 cm na dolžini 3 m. Površine z večjimi neravninami je potrebno predhodno izravnati z grobo apneno cementno malto. Betonske, azbestno cementne in površine iz lahkih betonov je potrebno pred lepljenjem fasadnih plošč premazati s prednamazom. Pritrjevanje izolativnih plošč na fasado se izvede z lepljenjem in dodatnim pritrjevajem z vijaki po navodilu proizvajalca.</t>
  </si>
  <si>
    <t>Upoštevati vse normative in tehnične pogoje za tovrstne objekte. Pred izvedbo opraviti Pull-off test.</t>
  </si>
  <si>
    <t>Izvedba novih fasadnih zračnikov (po vzoru obstoječih), prilagojenih novi sestavi fasade.</t>
  </si>
  <si>
    <t>Izvedba zaključnega sloja balkonskih čel, vključno z vsemi vogalniki, pomožnimi in pripravljalnimi deli.
V sestavi:
- Izravnava
-  Armirani sloj z mrežico iz steklenih vlaken in gradbenim lepilom 
- Zaključni sloj - tankoslojni omet z osnovnim premazom ,deb. 2,0 mm silikatno-silikonski.</t>
  </si>
  <si>
    <t xml:space="preserve">Dobava in  montaža novih kamnitih okenskih polic (npr. Rosa Beta) d=2 cm, globine do 35 cm, z min. previsom 3 cm, spodnjim in zgornjim stranskim utorom za odvod vode mimo fasade. Pod kamnito polico izvesti hidroizolacijski premaz (npr. hydrosol superflex 2K) in pripavo podlage v ustreznem naklonu, stikovanje fasade z okensko polico na spodnji strani izvesti z uporabo špaletnega profila. Montažo police izvesti na način, da ne pride do nastanka kondenzata v področju okenske police, da so preprečeni toplotni mostovi in da je zagotovljeno ustrezno tesnjenje proti zamakanju padavinske vode.Dodatna zatesnitev s trajno elastičnim kitom.  Padec police najmanj 2% . Točne mere preveriti na licu mesta.
</t>
  </si>
  <si>
    <t>GRADBENA DELA</t>
  </si>
  <si>
    <t>I.</t>
  </si>
  <si>
    <t>OBRTNIŠKA DELA</t>
  </si>
  <si>
    <t>II.</t>
  </si>
  <si>
    <t>Dobava in montaža fasadnega odra kovinske izvedbe višine do 18,0 m; z izvedbo podstavka za oder, prenosom materiala do mesta montaže, čiščenjem elementov po končani uporabi in vsemi pomožnimi deli. Amortizacijska doba  za celoten čas gradnje. V ceni odra je zajeta zaščita z zavesami, ozemljitev odra, sidranje ter vsi potrebni dostopi na oder v vsaki etaži. Skladno z varnostnim načrtom. V ceno vklučiti izvedbo lovilnih odrov, zaščito mimoidočih pri vhodih v stavbo.</t>
  </si>
  <si>
    <t>Demontaža odtočnih pločevinastih ter LTŽ cevi, komplet z kljukami, pazljivo za ponovno montažo, s prenosom v gradbiščno skladišče.</t>
  </si>
  <si>
    <t>-</t>
  </si>
  <si>
    <t>Dvoslojna bitumenska HI s pripravo podlage</t>
  </si>
  <si>
    <t>a.</t>
  </si>
  <si>
    <t>b.</t>
  </si>
  <si>
    <t>c.</t>
  </si>
  <si>
    <t>Čepasta folija</t>
  </si>
  <si>
    <t>Hidroizolacija (dvoslojna bitumenska, npr. Izotekt T4) + predhodni bitumenski premaz se izvede na mestih, kjer je predviden odkop neposredno ob objektu do cca. 50 cm nad nivojem terena). Pred izvedbo hidroizolacije je podlago potrebno temeljito očistiti, ter zagotoviti kvaliteten stik nove hidroizolacije z evtl. obstoječo, na območjih preklopov oziroma vključiti nanos veze "staro-novo". Vključno z izdelavo zaokrožnice na stiku stena - tla.</t>
  </si>
  <si>
    <t>Toplotna izolacija XPS , lepljena na podlago s fasadnim lepilom ter točkovno sidrana v obodno konstrukcijo s pritrdilnimi sidri. Izvede se samo na območjih pod nivojem terena, kjer se predhodno okrog objekta odkoplje in izvede hidroizolacija.</t>
  </si>
  <si>
    <t>Zaščita pred mehanskimi poškodbami s čepasto folijo, izvedeno na toplotno izolacijo pod nivojem terena.</t>
  </si>
  <si>
    <t>Zaključni sloj - Dekorativni omet v deb. 2 mm, silikonski, granulacija 2 mm, barva po izboru investitorja na osnovi barvne karte proizvjalca.</t>
  </si>
  <si>
    <t>Tankoslojni omet - armirni sloj z 2x gradbeno lepilo z vmesno armirno mrežico-</t>
  </si>
  <si>
    <t>OPOMBA:Izolacija pod nivojem terena zajeta v postavki I.4.</t>
  </si>
  <si>
    <t>Izdelava, dobava in izvedba kontaktne fasade cokla na objektu, v naslednji sestavi:
Izvedba v fasadnem sistemu kot npr. JUBIZOL.</t>
  </si>
  <si>
    <t>Izdelava, dobava in izvedba kontaktne fasade z izolacijo iz EPS plošč, v naslednji sestavi: 
Izvedba v fasadnem sistemu kot npr. JUBIZOL.</t>
  </si>
  <si>
    <t>Toplotna izolacija EPS, prilepljena s fasadnim lepilom, vključno s točkovno pritrditvijo s pritrdilnimi sidri.</t>
  </si>
  <si>
    <t>EPS deb. 20 cm (λ≤ 0,039 w/m²K)</t>
  </si>
  <si>
    <t>Izdelava PULL-OFF testa na obstoječi fasadi, vključno z izdelavo elaborata.Test in elaborat se izvedeta s strani izbranega izvajalca fasadnega sistema (npr. JUB ali podobno).</t>
  </si>
  <si>
    <t xml:space="preserve">OPOMBA: </t>
  </si>
  <si>
    <t>Izvajalec na licu mesta preveri možnosti dostopa z zgornje strani strehe (strešna kritina je sestavljena iz valovitih cementno vlkanenih plošč)V ceni na enoto je potrebno predvideti tudi strošek lokalnega razkrivanja strešne kritine, da se omogoči dostop do mesta vgraditve, ali druga alternativna rešitev.</t>
  </si>
  <si>
    <t>III.</t>
  </si>
  <si>
    <t>Sanacija konstrukcije in izpostavljene armature vidnih betonskih površin, kjer je AB konstrikcija poškodovana in armatura zaradi zamakanja korodira.Vse poškodovane betonske predele, kjer je vidna armatura se zaradi same nosilnosti objekta sanira po postopku:
1. Najprej se odstrani poškodovan in dotrajan beton do čiste in zdrave podlage primerne hrapavosti.Armatura se očisti korozije z zidno ščetko.
2. Izvede se zaščita armature s cementnim premazom (tip Betonprotekt K2 ali enakovredno). Premaz se izvede v dveh nanosih ca 1,5-2mm.
3. Reprofilacija betona - reprofilacija se izvaja na hrapavo in vlažno površino betona. Za povečanje sprijemnosti naj se uporabi emulzija. Reprofilacija poškodb se izvede z mikro-armirano sanacijsko malto /tip Betonprotekt RT ali enakovredno).
4. Končna zaščita saniranih in ostalih nepoškodovanih površin betona se izvede s fino mikroarmirano sanacijsko malto (tip Betonprotekt F ali enakovredno).
Izvedba (kot npr. po sistemu KEMA) vključno z vsemi potrebnimi pripravljalnimi in zaključnimi deli in vsem potrebnim materialom.</t>
  </si>
  <si>
    <t>Prilagoditev peskolovov za meteorno kanalizacijo zaradi nove fasade in statične sanacije objekta. Odstranitev obstoječih peskolovov in izvedba novih z podaljšanjem cevi in obdelavo priključkov. V c.e.m. je potrebno zajeti kompletno izvedbo, vključno z vsem potrebnim materialom in vsemi deli za prilagoditev na novo stanje.</t>
  </si>
  <si>
    <t>Izvedba lesene konstrukcije za namen zapiranje odprtine podstrešja s porabo lesa  do 0,03m³/m² , kvaliteta lesa C24, kompletno z dobavo materijala,impregnacijo lesa,  vsem pritrdilnim materijalom,lesnimi zvezami,  prenosom materijala do mesta vgraditve  ter vsemi pomožnimi deli in prenosi. V ceno vključiti uporabo delovnih odrov višine do 2,5 m z vso potrebno zaščito za varno delo.</t>
  </si>
  <si>
    <t xml:space="preserve">Izvedba zapiranja napuščev z XPS ploščami deb. 3 cm in izdelavo podkonstrukcije iz pocinkanih profilov, obdelavo z fasadnim lepilom, mrežico ter zaključnim slojem. Kompletna izdelava zapiranja napuščev z dobavo materijala in vsemi pomožnimi deli in prenosi. </t>
  </si>
  <si>
    <t>prestavitev TK inštalacije</t>
  </si>
  <si>
    <t xml:space="preserve">prestavitev plinske inštalacije </t>
  </si>
  <si>
    <t>Zakoličba obstoječih komunalnih vodov (plinovod, vodovod, TK,..)  in prestavitev le teh ob izvedbi odkopa objekta pod nadzorom upravljalcev vodov.</t>
  </si>
  <si>
    <t>Sanacija obstoječe kovinske ograje sestavljene iz vertikalnih stebričkov  in  horizontalnih prečk. Sanacija se izvede po sledečem postopku:
- popolna odstranitev propadlih premazov ali brušenja zdravih premazov, odstranitev rje, razmastitev z redčilom
- 1x osnovna barva za železo
- 2 x pokrivni emajl za železo</t>
  </si>
  <si>
    <t>sopniščna ograja ob vhodu v objekt</t>
  </si>
  <si>
    <t>9.</t>
  </si>
  <si>
    <t>10.</t>
  </si>
  <si>
    <t>Prestavitev vodovodnega jaška s pokrovom DN 400 vključno z navezavo na obstoječ vodovodni sistem. Z dobavo in vgraditvijo peščenega materiala za zasip.</t>
  </si>
  <si>
    <t>d.</t>
  </si>
  <si>
    <t xml:space="preserve">Dobava in izvedba vertikalne sestave podzidka obodnih sten objekta, pod nivojem terena 
</t>
  </si>
  <si>
    <t>EPS graphite deb. 10 cm (λ≤ 0,031 w/m²K)</t>
  </si>
  <si>
    <t>EPS deb. 10 cm (λ≤ 0,039 w/m²K) izravnava balkonskih vertikal</t>
  </si>
  <si>
    <t>EPS deb. 3 cm (λ≤ 0,039 w/m²K) bočna obloga balkonskih vertikal</t>
  </si>
  <si>
    <t>EPS graphite deb. 3 cm (λ≤ 0,031 w/m²K) - obloga zidov ob balkonskih vratih in ob fasadnih oknih ki mejijo na balkone</t>
  </si>
  <si>
    <t>Odstranitev zasteklitve podstrešja dim. 5,15 x 2,60 m komplet z razrezom.  Z nakladanjem in odvozom v javno deponijo, vključno s plačilom ustrezne pristojbine.</t>
  </si>
  <si>
    <r>
      <t>Toplotna izolacija XPS deb.</t>
    </r>
    <r>
      <rPr>
        <b/>
        <sz val="10"/>
        <color theme="1"/>
        <rFont val="Arial Narrow"/>
        <family val="2"/>
        <charset val="238"/>
      </rPr>
      <t>10</t>
    </r>
    <r>
      <rPr>
        <sz val="10"/>
        <color theme="1"/>
        <rFont val="Arial Narrow"/>
        <family val="2"/>
        <charset val="238"/>
      </rPr>
      <t xml:space="preserve"> cm (λ≤ 0,035 w/m²K), prilepljena s fasadnim lepilom na predhodno izveden sloj hidroizolacije cokla, vključno s točkovno pritrditvijo s pritrdilnimi sidri.</t>
    </r>
  </si>
  <si>
    <t>XPS deb.10 cm (λ≤ 0,035 w/m²K)</t>
  </si>
  <si>
    <t>XPS deb.3 cm (λ≤ 0,035 w/m²K (zašščita HI do višine 1,0m)</t>
  </si>
  <si>
    <t>Izvedba lesene nosilne konstrukcije  iz lesenih tramov 16/16 cm.</t>
  </si>
  <si>
    <t>Obojestranska obloga z OSB ploščami</t>
  </si>
  <si>
    <t>Slikopleskarska obdelava s spodnje strani stopnišča</t>
  </si>
  <si>
    <t>Kompletna odstranitev obstoječe strelovodne inštalacije.</t>
  </si>
  <si>
    <t>Dobava in montaža strelovodne inštalacije z vsem potrebnim materialom (nosilci vodnikov, sponke, itd..). Vključno z izdelavo končnega poročila meritev.</t>
  </si>
  <si>
    <t>11.</t>
  </si>
  <si>
    <t>Nova izvlečna lestev za dostop na podstrešje,kot npr. Fakro. Vključno z vsemi potrebnimi izrezi in obdelavami.</t>
  </si>
  <si>
    <t>Etažni lastniki stavbe št. 906</t>
  </si>
  <si>
    <t>Ulica Dušana Kvedra 38</t>
  </si>
  <si>
    <t>3230 Šentjur</t>
  </si>
  <si>
    <t>Tankoslojni omet - armirni sloj z 2x gradbeno lepilo z vmesno armirno mrežico</t>
  </si>
  <si>
    <t>e.</t>
  </si>
  <si>
    <t>okno O1 dim. 80 x 60 cm</t>
  </si>
  <si>
    <t>okno O2 dim. 120 x 60 cm</t>
  </si>
  <si>
    <r>
      <t>Kompletna dobava in montaža kletnega</t>
    </r>
    <r>
      <rPr>
        <b/>
        <sz val="10"/>
        <color theme="1"/>
        <rFont val="Swis721 Cn BT"/>
        <family val="2"/>
      </rPr>
      <t xml:space="preserve"> </t>
    </r>
    <r>
      <rPr>
        <sz val="10"/>
        <color theme="1"/>
        <rFont val="Swis721 Cn BT"/>
        <family val="2"/>
      </rPr>
      <t>s sistemsko rešitvijo proizvajalca fasadnih zasteklitev :
- okvir in krilo: večkomorni PVC okvir s prekinjenim toplotnim mostom, 
barva po izboru investitorja, 
- zasteklitev: 2 slojno izolativno steklo (Ug=min 1,0 W/m2K), z zvočno izolacijo stekla Rw =32dB 
- odpiranje: krilo in ventus
- okovje: klasično
- okenske police: kamnita polica na zunanji strani,  - zajeto v fasaderskih delih
- oprema: PVC kljuka (barva po izboru investitorja)
-ostalo: -
- opombe: montaža na zidani parapet; podane so zidarske odprtine, vse mere preveriti na objektu, obvezni atesti v skladu z zakonodajo, v ponudbi je potrebno zajeti ves potreben material, vgradnja po navodilih dobavitelja.</t>
    </r>
    <r>
      <rPr>
        <sz val="10"/>
        <color theme="1"/>
        <rFont val="Arial Narrow"/>
        <family val="2"/>
        <charset val="238"/>
      </rPr>
      <t xml:space="preserve">
V ceno vključiti odbijanje obstoječega parapeta in dobetoniranje okenske preklade zaradi vragdnje TI stropa kleti deb. 15 cm</t>
    </r>
  </si>
  <si>
    <t>Kompletna izdelava klančine na mestu zunanjega stopnišča. Izdelava opaža in betoniranje pasu širine 50 cm.</t>
  </si>
  <si>
    <t>12.</t>
  </si>
  <si>
    <t>OPCIJA:
SANACIJA BALKONOV</t>
  </si>
  <si>
    <t>Obstoječe sestavne sloje balkonov odstranimo do nosilne konstrukcije.</t>
  </si>
  <si>
    <t>Na čisto in odprašeno podlago (izravnavo podlage po potrebi izvedemo v predhodnem postopku) nanesemo osnovni premaz Baumit Grund.</t>
  </si>
  <si>
    <t>Na toplotnoizolacijske plošče nanesemo izravnalni sloj Baumit Baumacol FlexTop armiran z Baumit StarTex. V sredino armirnega sloja vstavimo balkonski odkapni profil.</t>
  </si>
  <si>
    <t>Nanos prvega sloja hidroizolacije Baumit Baumacol Protect 2K Elastic. Debelina sloja max. 1 mm.</t>
  </si>
  <si>
    <t>Za tesnjenje talnih/stenskih stikov, npr. dilatacije v podlagi, uporabimo Baumit Baumacol Strap tesnilne trakove. Na stik odkapnega profila in prvega sloja hidroizolacije nalepimo samolepljiv tesnilni trak Baumit Baumacol StrapFix.</t>
  </si>
  <si>
    <t>Po ca. 2 urah nanesemo drugi sloj Baumit Baumacol Protect 2K Elastic, tako da bo skupna debelina hidroizolacijskih slojev min. 2 mm. Drugi sloj mora prekriti celotno površino prvega sloja in tesnilne trakove.</t>
  </si>
  <si>
    <t>Keramiko lepimo z lepilom za keramiko Baumit Baumacol FlexTop po sistemu »floating-buttering«. Najprej z gladilko nanesemo na podlago tanek, enakomerno debel sloj Baumit Baumacol FlexTop kot vezni sloj, nato malto nanesemo in z zobato gladilko enakomerno razporedimo. Za tem nanesemo malto z nazobčano gladilko na hrbtno stran obloge. Nato oblogo z rahlim pomikanjem v obe smeri, pritisnemo v še svežo posteljico.</t>
  </si>
  <si>
    <t>Fugiranje izvedemo z Baumit Baumacol PremiumFuge.</t>
  </si>
  <si>
    <t>BALKONSKE OGRAJE</t>
  </si>
  <si>
    <t>Naklonska izolacija XPS lepljena na podlago z lepilom Baumit Baumacol FlexTop. Lepimo po sistemu »floating-buttering«.</t>
  </si>
  <si>
    <t>Odstranitev balkonske ograje in betonskih vertikal, ter izvedba nove kovinske ograje Hmin=1,10 m, po izboru investitorja. Z vsemi potrebnimi veznimi in pritrdilnimi elementi.</t>
  </si>
  <si>
    <t>Dobava in polaganje in izdelava drenaže, dobava in polaganjem drenažne cevi fi 110 mm, komplet z izdelavo betonske podlage, z dobavo in polaganjem filternega polsta, z drenažnim nasutjem (cca. 0,5 m3/m1) in geotekstilom (ca 1m2/m1).</t>
  </si>
  <si>
    <t>Dobava in vgradnja tipskega komapktnega hišnega črpališča kot npr. RoPump DN 600 za črpanje drenažnih vod v javni kanal. Mikropriključke in izvedbo uskladiti z upravljalcem komunalnih vodov. V ceno vključiti vse stroške za izvedbo (izkope, zasipe, sanacije površin, stroški upravljalca itd..)</t>
  </si>
  <si>
    <t>13.</t>
  </si>
  <si>
    <t>Toplotna izolacija iz mineralne volne  (λ≤ 0,035 w/m²K), prilepljena s fasadnim lepilom, vključno s točkovno pritrditvijo s pritrdilnimi sidri.</t>
  </si>
  <si>
    <t>Izdelava, dobava in izvedba kontaktne fasade z izolacijo iz mineralne volne, v naslednji sestavi: 
Izvedba v fasadnem sistemu kot npr. JUBIZOL MW</t>
  </si>
  <si>
    <t>deb. 20 cm - protipožarni pasovi</t>
  </si>
  <si>
    <t>deb. 10 cm - strop balkonov</t>
  </si>
  <si>
    <t>deb. 15 cm - strop kleti</t>
  </si>
  <si>
    <t>14.</t>
  </si>
  <si>
    <t xml:space="preserve">Dobava in izvedba obloge zunanjih stopnic (nastopne in čelne ploskve in nizkostenska obroba) iz granitogres ploščic, srednji cenovni razred.
Izvedba tlaka iz granitogres ploščic lepljenih na obstoječo podlago 
. Vsa dela in preddela vključno z izravnavo tal, fugiranjem s epoksidno fugirno maso za zunanjo uporabo.
- dimenzije in barva po izboru naročnika
- deb. 10 mm
- protizdrsna zaščita R 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</si>
</sst>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0\ [$€-1];\-#,##0.00\ [$€-1]"/>
    <numFmt numFmtId="166" formatCode="_-* #,##0.00\ _S_I_T_-;\-* #,##0.00\ _S_I_T_-;_-* &quot;-&quot;??\ _S_I_T_-;_-@_-"/>
    <numFmt numFmtId="167" formatCode="_-* #,##0.00\ &quot;SIT&quot;_-;\-* #,##0.00\ &quot;SIT&quot;_-;_-* &quot;-&quot;??\ &quot;SIT&quot;_-;_-@_-"/>
  </numFmts>
  <fonts count="62">
    <font>
      <sz val="11"/>
      <color theme="1"/>
      <name val="Calibri"/>
      <family val="2"/>
      <charset val="238"/>
      <scheme val="minor"/>
    </font>
    <font>
      <sz val="11"/>
      <color theme="1"/>
      <name val="Calibri"/>
      <family val="2"/>
      <charset val="238"/>
      <scheme val="minor"/>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CE"/>
      <charset val="238"/>
    </font>
    <font>
      <sz val="11"/>
      <color theme="1"/>
      <name val="Arial Narrow"/>
      <family val="2"/>
      <charset val="238"/>
    </font>
    <font>
      <sz val="36"/>
      <color theme="1"/>
      <name val="Arial Narrow"/>
      <family val="2"/>
      <charset val="238"/>
    </font>
    <font>
      <b/>
      <sz val="14"/>
      <color theme="1"/>
      <name val="Arial Narrow"/>
      <family val="2"/>
      <charset val="238"/>
    </font>
    <font>
      <sz val="70"/>
      <color theme="0" tint="-0.34998626667073579"/>
      <name val="Arial Narrow"/>
      <family val="2"/>
      <charset val="238"/>
    </font>
    <font>
      <sz val="14"/>
      <color theme="1"/>
      <name val="Arial Narrow"/>
      <family val="2"/>
      <charset val="238"/>
    </font>
    <font>
      <b/>
      <sz val="11"/>
      <color theme="1"/>
      <name val="Arial Narrow"/>
      <family val="2"/>
      <charset val="238"/>
    </font>
    <font>
      <b/>
      <sz val="11"/>
      <name val="Arial Narrow"/>
      <family val="2"/>
      <charset val="238"/>
    </font>
    <font>
      <sz val="11"/>
      <name val="Arial Narrow"/>
      <family val="2"/>
      <charset val="238"/>
    </font>
    <font>
      <sz val="10"/>
      <color theme="1"/>
      <name val="Arial Narrow"/>
      <family val="2"/>
      <charset val="238"/>
    </font>
    <font>
      <sz val="9"/>
      <color theme="1"/>
      <name val="Arial Narrow"/>
      <family val="2"/>
      <charset val="238"/>
    </font>
    <font>
      <sz val="10"/>
      <name val="Arial CE"/>
      <family val="2"/>
      <charset val="238"/>
    </font>
    <font>
      <sz val="10"/>
      <name val="Arial Narrow"/>
      <family val="2"/>
      <charset val="238"/>
    </font>
    <font>
      <b/>
      <sz val="10"/>
      <name val="Arial Narrow"/>
      <family val="2"/>
      <charset val="238"/>
    </font>
    <font>
      <b/>
      <sz val="10"/>
      <color indexed="8"/>
      <name val="Arial Narrow"/>
      <family val="2"/>
      <charset val="238"/>
    </font>
    <font>
      <b/>
      <sz val="28"/>
      <color theme="1"/>
      <name val="Arial Narrow"/>
      <family val="2"/>
      <charset val="238"/>
    </font>
    <font>
      <sz val="28"/>
      <color theme="1"/>
      <name val="Arial Narrow"/>
      <family val="2"/>
      <charset val="238"/>
    </font>
    <font>
      <b/>
      <sz val="10"/>
      <color theme="1"/>
      <name val="Arial Narrow"/>
      <family val="2"/>
      <charset val="238"/>
    </font>
    <font>
      <sz val="50"/>
      <color theme="0" tint="-0.34998626667073579"/>
      <name val="Arial Narrow"/>
      <family val="2"/>
      <charset val="238"/>
    </font>
    <font>
      <b/>
      <sz val="12"/>
      <color theme="1"/>
      <name val="Arial Narrow"/>
      <family val="2"/>
      <charset val="238"/>
    </font>
    <font>
      <b/>
      <sz val="9"/>
      <color theme="1"/>
      <name val="Arial Narrow"/>
      <family val="2"/>
      <charset val="238"/>
    </font>
    <font>
      <sz val="8"/>
      <name val="Calibri"/>
      <family val="2"/>
      <charset val="238"/>
      <scheme val="minor"/>
    </font>
    <font>
      <sz val="10"/>
      <name val="Arial CE"/>
    </font>
    <font>
      <b/>
      <sz val="14"/>
      <name val="Arial Narrow"/>
      <family val="2"/>
    </font>
    <font>
      <b/>
      <sz val="12"/>
      <name val="Arial Narrow"/>
      <family val="2"/>
    </font>
    <font>
      <sz val="12"/>
      <name val="Arial Narrow"/>
      <family val="2"/>
    </font>
    <font>
      <b/>
      <sz val="11"/>
      <name val="Arial Narrow"/>
      <family val="2"/>
    </font>
    <font>
      <sz val="11"/>
      <name val="Arial Narrow"/>
      <family val="2"/>
    </font>
    <font>
      <u/>
      <sz val="10"/>
      <color indexed="10"/>
      <name val="Arial Narrow"/>
      <family val="2"/>
    </font>
    <font>
      <sz val="10"/>
      <name val="Arial Narrow"/>
      <family val="2"/>
    </font>
    <font>
      <sz val="10"/>
      <color indexed="8"/>
      <name val="Arial Narrow"/>
      <family val="2"/>
    </font>
    <font>
      <sz val="11"/>
      <color indexed="8"/>
      <name val="Arial Narrow"/>
      <family val="2"/>
    </font>
    <font>
      <i/>
      <sz val="10"/>
      <name val="Arial Narrow"/>
      <family val="2"/>
      <charset val="238"/>
    </font>
    <font>
      <sz val="11"/>
      <color indexed="8"/>
      <name val="Calibri"/>
      <family val="2"/>
      <charset val="238"/>
    </font>
    <font>
      <b/>
      <sz val="18"/>
      <color theme="1"/>
      <name val="Arial Narrow"/>
      <family val="2"/>
      <charset val="238"/>
    </font>
    <font>
      <sz val="9"/>
      <name val="Arial"/>
      <family val="2"/>
    </font>
    <font>
      <sz val="10"/>
      <name val="Arial"/>
      <family val="2"/>
    </font>
    <font>
      <i/>
      <sz val="9"/>
      <name val="Arial Narrow"/>
      <family val="2"/>
      <charset val="238"/>
    </font>
    <font>
      <sz val="9"/>
      <name val="Arial Narrow"/>
      <family val="2"/>
      <charset val="238"/>
    </font>
    <font>
      <b/>
      <sz val="9"/>
      <name val="Arial Narrow"/>
      <family val="2"/>
      <charset val="238"/>
    </font>
    <font>
      <sz val="9"/>
      <color indexed="8"/>
      <name val="Arial Narrow"/>
      <family val="2"/>
      <charset val="238"/>
    </font>
    <font>
      <sz val="10"/>
      <color theme="1"/>
      <name val="Swis721 Cn BT"/>
      <family val="2"/>
    </font>
    <font>
      <b/>
      <sz val="10"/>
      <color theme="1"/>
      <name val="Swis721 Cn BT"/>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0" tint="-0.34998626667073579"/>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s>
  <cellStyleXfs count="5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0" fontId="18" fillId="0" borderId="0"/>
    <xf numFmtId="167" fontId="18" fillId="0" borderId="0" applyFont="0" applyFill="0" applyBorder="0" applyAlignment="0" applyProtection="0"/>
    <xf numFmtId="166" fontId="18" fillId="0" borderId="0" applyFont="0" applyFill="0" applyBorder="0" applyAlignment="0" applyProtection="0"/>
    <xf numFmtId="164" fontId="1" fillId="0" borderId="0" applyFont="0" applyFill="0" applyBorder="0" applyAlignment="0" applyProtection="0"/>
    <xf numFmtId="0" fontId="19" fillId="0" borderId="0"/>
    <xf numFmtId="0" fontId="18" fillId="0" borderId="0"/>
    <xf numFmtId="0" fontId="30" fillId="0" borderId="0"/>
    <xf numFmtId="0" fontId="41" fillId="0" borderId="0"/>
    <xf numFmtId="0" fontId="52" fillId="0" borderId="0"/>
  </cellStyleXfs>
  <cellXfs count="255">
    <xf numFmtId="0" fontId="0" fillId="0" borderId="0" xfId="0"/>
    <xf numFmtId="0" fontId="20" fillId="0" borderId="10" xfId="0" applyFont="1" applyBorder="1" applyAlignment="1">
      <alignment horizontal="center" vertical="top"/>
    </xf>
    <xf numFmtId="0" fontId="20" fillId="0" borderId="10" xfId="0" applyFont="1" applyBorder="1"/>
    <xf numFmtId="0" fontId="20" fillId="0" borderId="0" xfId="0" applyFont="1"/>
    <xf numFmtId="0" fontId="22" fillId="0" borderId="0" xfId="0" applyFont="1"/>
    <xf numFmtId="0" fontId="23" fillId="0" borderId="0" xfId="0" applyFont="1"/>
    <xf numFmtId="0" fontId="24" fillId="0" borderId="0" xfId="0" applyFont="1"/>
    <xf numFmtId="0" fontId="22" fillId="0" borderId="0" xfId="0" applyFont="1" applyAlignment="1">
      <alignment horizontal="left"/>
    </xf>
    <xf numFmtId="0" fontId="25" fillId="0" borderId="0" xfId="0" applyFont="1"/>
    <xf numFmtId="0" fontId="26" fillId="0" borderId="0" xfId="0" applyFont="1" applyAlignment="1">
      <alignment horizontal="center" vertical="top"/>
    </xf>
    <xf numFmtId="0" fontId="26" fillId="0" borderId="0" xfId="0" applyFont="1" applyAlignment="1">
      <alignment wrapText="1"/>
    </xf>
    <xf numFmtId="0" fontId="26" fillId="0" borderId="0" xfId="0" applyFont="1"/>
    <xf numFmtId="164" fontId="26" fillId="0" borderId="0" xfId="42" applyFont="1" applyFill="1" applyBorder="1"/>
    <xf numFmtId="0" fontId="26" fillId="0" borderId="0" xfId="0" applyFont="1" applyAlignment="1">
      <alignment horizontal="left" vertical="top"/>
    </xf>
    <xf numFmtId="0" fontId="27" fillId="0" borderId="0" xfId="0" applyFont="1"/>
    <xf numFmtId="164" fontId="27" fillId="0" borderId="0" xfId="42" applyFont="1" applyFill="1" applyBorder="1" applyAlignment="1"/>
    <xf numFmtId="0" fontId="27" fillId="0" borderId="0" xfId="0" applyFont="1" applyAlignment="1">
      <alignment horizontal="center" vertical="top"/>
    </xf>
    <xf numFmtId="0" fontId="27" fillId="0" borderId="0" xfId="43" applyFont="1" applyAlignment="1">
      <alignment horizontal="left" vertical="top" wrapText="1"/>
    </xf>
    <xf numFmtId="0" fontId="25" fillId="0" borderId="0" xfId="0" applyFont="1" applyAlignment="1">
      <alignment vertical="top" wrapText="1"/>
    </xf>
    <xf numFmtId="0" fontId="28" fillId="0" borderId="0" xfId="0" applyFont="1" applyAlignment="1">
      <alignment vertical="center"/>
    </xf>
    <xf numFmtId="0" fontId="20" fillId="0" borderId="0" xfId="0" applyFont="1" applyAlignment="1">
      <alignment horizontal="center" vertical="top"/>
    </xf>
    <xf numFmtId="0" fontId="36" fillId="0" borderId="0" xfId="0" applyFont="1" applyAlignment="1">
      <alignment horizontal="center" vertical="top"/>
    </xf>
    <xf numFmtId="0" fontId="36" fillId="0" borderId="0" xfId="0" applyFont="1" applyAlignment="1">
      <alignment wrapText="1"/>
    </xf>
    <xf numFmtId="0" fontId="36" fillId="0" borderId="0" xfId="0" applyFont="1"/>
    <xf numFmtId="164" fontId="36" fillId="0" borderId="0" xfId="42" applyFont="1" applyFill="1"/>
    <xf numFmtId="49" fontId="32" fillId="0" borderId="0" xfId="0" applyNumberFormat="1" applyFont="1" applyAlignment="1">
      <alignment horizontal="left" vertical="top"/>
    </xf>
    <xf numFmtId="0" fontId="32" fillId="0" borderId="0" xfId="0" applyFont="1" applyAlignment="1">
      <alignment horizontal="left"/>
    </xf>
    <xf numFmtId="0" fontId="32" fillId="0" borderId="0" xfId="0" applyFont="1"/>
    <xf numFmtId="164" fontId="32" fillId="0" borderId="0" xfId="42" applyFont="1" applyFill="1" applyBorder="1" applyAlignment="1"/>
    <xf numFmtId="44" fontId="32" fillId="0" borderId="0" xfId="42" applyNumberFormat="1" applyFont="1" applyFill="1" applyBorder="1" applyAlignment="1"/>
    <xf numFmtId="44" fontId="20" fillId="0" borderId="0" xfId="0" applyNumberFormat="1" applyFont="1"/>
    <xf numFmtId="0" fontId="32" fillId="0" borderId="0" xfId="48" applyFont="1" applyAlignment="1">
      <alignment horizontal="center"/>
    </xf>
    <xf numFmtId="0" fontId="32" fillId="0" borderId="0" xfId="48" applyFont="1"/>
    <xf numFmtId="0" fontId="32" fillId="0" borderId="0" xfId="48" applyFont="1" applyAlignment="1">
      <alignment horizontal="left"/>
    </xf>
    <xf numFmtId="44" fontId="32" fillId="0" borderId="0" xfId="48" applyNumberFormat="1" applyFont="1" applyAlignment="1">
      <alignment horizontal="right"/>
    </xf>
    <xf numFmtId="0" fontId="31" fillId="0" borderId="0" xfId="0" applyFont="1" applyAlignment="1">
      <alignment horizontal="center" vertical="top"/>
    </xf>
    <xf numFmtId="0" fontId="31" fillId="0" borderId="0" xfId="0" applyFont="1"/>
    <xf numFmtId="164" fontId="31" fillId="0" borderId="0" xfId="42" applyFont="1" applyFill="1" applyBorder="1" applyAlignment="1"/>
    <xf numFmtId="44" fontId="31" fillId="0" borderId="0" xfId="42" applyNumberFormat="1" applyFont="1" applyFill="1" applyBorder="1" applyAlignment="1"/>
    <xf numFmtId="0" fontId="32" fillId="0" borderId="0" xfId="0" applyFont="1" applyAlignment="1">
      <alignment horizontal="center" vertical="top"/>
    </xf>
    <xf numFmtId="0" fontId="20" fillId="0" borderId="10" xfId="0" applyFont="1" applyBorder="1" applyAlignment="1">
      <alignment horizontal="justify" vertical="top"/>
    </xf>
    <xf numFmtId="0" fontId="20" fillId="0" borderId="10" xfId="0" applyFont="1" applyBorder="1" applyAlignment="1">
      <alignment horizontal="center"/>
    </xf>
    <xf numFmtId="2" fontId="20" fillId="0" borderId="10" xfId="0" applyNumberFormat="1" applyFont="1" applyBorder="1" applyAlignment="1">
      <alignment horizontal="center"/>
    </xf>
    <xf numFmtId="0" fontId="22" fillId="0" borderId="0" xfId="0" applyFont="1" applyAlignment="1">
      <alignment horizontal="justify" vertical="top"/>
    </xf>
    <xf numFmtId="0" fontId="22" fillId="0" borderId="0" xfId="0" applyFont="1" applyAlignment="1">
      <alignment horizontal="center"/>
    </xf>
    <xf numFmtId="2" fontId="22" fillId="0" borderId="0" xfId="0" applyNumberFormat="1" applyFont="1" applyAlignment="1">
      <alignment horizontal="center"/>
    </xf>
    <xf numFmtId="0" fontId="24" fillId="0" borderId="0" xfId="0" applyFont="1" applyAlignment="1">
      <alignment horizontal="center" vertical="top"/>
    </xf>
    <xf numFmtId="0" fontId="24" fillId="0" borderId="0" xfId="0" applyFont="1" applyAlignment="1">
      <alignment horizontal="justify" vertical="top"/>
    </xf>
    <xf numFmtId="0" fontId="24" fillId="0" borderId="0" xfId="0" applyFont="1" applyAlignment="1">
      <alignment horizontal="center"/>
    </xf>
    <xf numFmtId="2" fontId="24" fillId="0" borderId="0" xfId="0" applyNumberFormat="1" applyFont="1" applyAlignment="1">
      <alignment horizontal="center"/>
    </xf>
    <xf numFmtId="0" fontId="38" fillId="0" borderId="0" xfId="0" applyFont="1" applyAlignment="1">
      <alignment horizontal="justify" vertical="top"/>
    </xf>
    <xf numFmtId="0" fontId="29" fillId="0" borderId="0" xfId="0" applyFont="1" applyAlignment="1">
      <alignment horizontal="center" vertical="top" wrapText="1"/>
    </xf>
    <xf numFmtId="0" fontId="29" fillId="0" borderId="0" xfId="0" applyFont="1" applyAlignment="1">
      <alignment horizontal="center" vertical="top"/>
    </xf>
    <xf numFmtId="0" fontId="20" fillId="0" borderId="0" xfId="0" applyFont="1" applyAlignment="1">
      <alignment horizontal="left" vertical="top"/>
    </xf>
    <xf numFmtId="2" fontId="20" fillId="0" borderId="0" xfId="0" applyNumberFormat="1" applyFont="1" applyAlignment="1">
      <alignment horizontal="center"/>
    </xf>
    <xf numFmtId="0" fontId="20" fillId="0" borderId="0" xfId="0" applyFont="1" applyAlignment="1">
      <alignment horizontal="center"/>
    </xf>
    <xf numFmtId="0" fontId="25" fillId="0" borderId="0" xfId="0" applyFont="1" applyAlignment="1">
      <alignment horizontal="center" vertical="top"/>
    </xf>
    <xf numFmtId="0" fontId="25" fillId="0" borderId="0" xfId="0" applyFont="1" applyAlignment="1">
      <alignment horizontal="justify" vertical="top" wrapText="1"/>
    </xf>
    <xf numFmtId="0" fontId="25" fillId="0" borderId="0" xfId="0" applyFont="1" applyAlignment="1">
      <alignment horizontal="center"/>
    </xf>
    <xf numFmtId="2" fontId="25" fillId="0" borderId="0" xfId="42" applyNumberFormat="1" applyFont="1" applyFill="1" applyBorder="1" applyAlignment="1" applyProtection="1">
      <alignment horizontal="center"/>
    </xf>
    <xf numFmtId="164" fontId="25" fillId="0" borderId="0" xfId="42" applyFont="1" applyFill="1" applyBorder="1" applyAlignment="1" applyProtection="1">
      <alignment horizontal="center"/>
    </xf>
    <xf numFmtId="0" fontId="20" fillId="0" borderId="0" xfId="0" applyFont="1" applyAlignment="1">
      <alignment horizontal="justify" vertical="top"/>
    </xf>
    <xf numFmtId="0" fontId="28" fillId="0" borderId="0" xfId="0" applyFont="1" applyAlignment="1">
      <alignment horizontal="center"/>
    </xf>
    <xf numFmtId="2" fontId="28" fillId="0" borderId="0" xfId="42" applyNumberFormat="1" applyFont="1" applyFill="1" applyBorder="1" applyAlignment="1" applyProtection="1">
      <alignment horizontal="center"/>
    </xf>
    <xf numFmtId="165" fontId="28" fillId="0" borderId="0" xfId="42" applyNumberFormat="1" applyFont="1" applyAlignment="1" applyProtection="1">
      <alignment horizontal="right"/>
      <protection locked="0"/>
    </xf>
    <xf numFmtId="44" fontId="28" fillId="0" borderId="0" xfId="42" applyNumberFormat="1" applyFont="1" applyAlignment="1" applyProtection="1">
      <alignment horizontal="right"/>
    </xf>
    <xf numFmtId="49" fontId="28" fillId="0" borderId="0" xfId="0" applyNumberFormat="1" applyFont="1" applyAlignment="1">
      <alignment horizontal="justify" vertical="top" wrapText="1"/>
    </xf>
    <xf numFmtId="0" fontId="36" fillId="0" borderId="0" xfId="0" applyFont="1" applyAlignment="1">
      <alignment horizontal="justify" vertical="top" wrapText="1"/>
    </xf>
    <xf numFmtId="0" fontId="36" fillId="0" borderId="0" xfId="0" applyFont="1" applyAlignment="1">
      <alignment horizontal="center"/>
    </xf>
    <xf numFmtId="164" fontId="36" fillId="0" borderId="0" xfId="42" applyFont="1" applyFill="1" applyBorder="1" applyAlignment="1" applyProtection="1">
      <alignment horizontal="right"/>
      <protection locked="0"/>
    </xf>
    <xf numFmtId="44" fontId="36" fillId="0" borderId="0" xfId="42" applyNumberFormat="1" applyFont="1" applyFill="1" applyBorder="1" applyAlignment="1" applyProtection="1">
      <alignment horizontal="right"/>
    </xf>
    <xf numFmtId="49" fontId="31" fillId="0" borderId="0" xfId="0" applyNumberFormat="1" applyFont="1" applyAlignment="1">
      <alignment horizontal="justify" vertical="top" wrapText="1"/>
    </xf>
    <xf numFmtId="0" fontId="31" fillId="0" borderId="0" xfId="0" applyFont="1" applyAlignment="1">
      <alignment horizontal="justify" vertical="top" wrapText="1"/>
    </xf>
    <xf numFmtId="49" fontId="39" fillId="0" borderId="0" xfId="0" applyNumberFormat="1" applyFont="1" applyAlignment="1">
      <alignment horizontal="justify" vertical="top" wrapText="1"/>
    </xf>
    <xf numFmtId="0" fontId="28" fillId="0" borderId="0" xfId="0" applyFont="1" applyAlignment="1">
      <alignment horizontal="justify" vertical="top" wrapText="1"/>
    </xf>
    <xf numFmtId="164" fontId="36" fillId="0" borderId="0" xfId="42" applyFont="1" applyFill="1" applyBorder="1" applyAlignment="1" applyProtection="1">
      <alignment horizontal="center"/>
      <protection locked="0"/>
    </xf>
    <xf numFmtId="0" fontId="38" fillId="0" borderId="0" xfId="0" applyFont="1" applyAlignment="1">
      <alignment horizontal="center" vertical="top" wrapText="1"/>
    </xf>
    <xf numFmtId="2" fontId="28" fillId="0" borderId="0" xfId="42" applyNumberFormat="1" applyFont="1" applyFill="1" applyBorder="1" applyAlignment="1" applyProtection="1">
      <alignment horizontal="center" wrapText="1"/>
    </xf>
    <xf numFmtId="164" fontId="28" fillId="0" borderId="0" xfId="42" applyFont="1" applyAlignment="1" applyProtection="1">
      <alignment horizontal="center" wrapText="1"/>
    </xf>
    <xf numFmtId="0" fontId="28" fillId="0" borderId="0" xfId="0" applyFont="1" applyAlignment="1">
      <alignment horizontal="justify" vertical="top"/>
    </xf>
    <xf numFmtId="0" fontId="26" fillId="0" borderId="11" xfId="0" applyFont="1" applyBorder="1" applyAlignment="1">
      <alignment horizontal="left" vertical="top"/>
    </xf>
    <xf numFmtId="0" fontId="27" fillId="0" borderId="12" xfId="0" applyFont="1" applyBorder="1"/>
    <xf numFmtId="0" fontId="20" fillId="0" borderId="13" xfId="0" applyFont="1" applyBorder="1"/>
    <xf numFmtId="0" fontId="26" fillId="0" borderId="14" xfId="0" applyFont="1" applyBorder="1" applyAlignment="1">
      <alignment horizontal="left" vertical="top"/>
    </xf>
    <xf numFmtId="0" fontId="27" fillId="0" borderId="15" xfId="0" applyFont="1" applyBorder="1" applyAlignment="1">
      <alignment horizontal="left"/>
    </xf>
    <xf numFmtId="0" fontId="27" fillId="0" borderId="15" xfId="0" applyFont="1" applyBorder="1"/>
    <xf numFmtId="164" fontId="27" fillId="0" borderId="15" xfId="42" applyFont="1" applyFill="1" applyBorder="1" applyAlignment="1"/>
    <xf numFmtId="0" fontId="20" fillId="0" borderId="15" xfId="0" applyFont="1" applyBorder="1"/>
    <xf numFmtId="0" fontId="20" fillId="0" borderId="16" xfId="0" applyFont="1" applyBorder="1"/>
    <xf numFmtId="0" fontId="27" fillId="0" borderId="17" xfId="0" applyFont="1" applyBorder="1" applyAlignment="1">
      <alignment horizontal="center" vertical="top"/>
    </xf>
    <xf numFmtId="0" fontId="20" fillId="0" borderId="18" xfId="0" applyFont="1" applyBorder="1"/>
    <xf numFmtId="0" fontId="27" fillId="0" borderId="19" xfId="0" applyFont="1" applyBorder="1" applyAlignment="1">
      <alignment horizontal="center" vertical="top"/>
    </xf>
    <xf numFmtId="0" fontId="27" fillId="0" borderId="20" xfId="0" applyFont="1" applyBorder="1"/>
    <xf numFmtId="164" fontId="27" fillId="0" borderId="12" xfId="42" applyFont="1" applyFill="1" applyBorder="1" applyAlignment="1"/>
    <xf numFmtId="0" fontId="26" fillId="0" borderId="14" xfId="0" applyFont="1" applyBorder="1" applyAlignment="1">
      <alignment horizontal="center" vertical="top"/>
    </xf>
    <xf numFmtId="49" fontId="32" fillId="0" borderId="11" xfId="0" applyNumberFormat="1" applyFont="1" applyBorder="1" applyAlignment="1">
      <alignment horizontal="left" vertical="top"/>
    </xf>
    <xf numFmtId="0" fontId="32" fillId="0" borderId="12" xfId="0" applyFont="1" applyBorder="1" applyAlignment="1">
      <alignment horizontal="left"/>
    </xf>
    <xf numFmtId="0" fontId="32" fillId="0" borderId="12" xfId="0" applyFont="1" applyBorder="1"/>
    <xf numFmtId="164" fontId="32" fillId="0" borderId="12" xfId="42" applyFont="1" applyFill="1" applyBorder="1" applyAlignment="1"/>
    <xf numFmtId="44" fontId="32" fillId="0" borderId="13" xfId="42" applyNumberFormat="1" applyFont="1" applyFill="1" applyBorder="1" applyAlignment="1"/>
    <xf numFmtId="0" fontId="31" fillId="0" borderId="12" xfId="0" applyFont="1" applyBorder="1"/>
    <xf numFmtId="4" fontId="31" fillId="0" borderId="12" xfId="0" applyNumberFormat="1" applyFont="1" applyBorder="1"/>
    <xf numFmtId="44" fontId="32" fillId="0" borderId="12" xfId="0" applyNumberFormat="1" applyFont="1" applyBorder="1"/>
    <xf numFmtId="0" fontId="32" fillId="0" borderId="11" xfId="0" applyFont="1" applyBorder="1" applyAlignment="1">
      <alignment horizontal="center" vertical="top"/>
    </xf>
    <xf numFmtId="0" fontId="25" fillId="0" borderId="0" xfId="0" applyFont="1" applyAlignment="1">
      <alignment wrapText="1"/>
    </xf>
    <xf numFmtId="164" fontId="25" fillId="0" borderId="0" xfId="42" applyFont="1" applyFill="1"/>
    <xf numFmtId="44" fontId="32" fillId="0" borderId="0" xfId="0" applyNumberFormat="1" applyFont="1" applyAlignment="1">
      <alignment horizontal="center" vertical="top"/>
    </xf>
    <xf numFmtId="0" fontId="32" fillId="0" borderId="12" xfId="0" applyFont="1" applyBorder="1" applyAlignment="1">
      <alignment horizontal="left" vertical="top"/>
    </xf>
    <xf numFmtId="0" fontId="32" fillId="0" borderId="12" xfId="0" applyFont="1" applyBorder="1" applyAlignment="1">
      <alignment horizontal="center" vertical="top"/>
    </xf>
    <xf numFmtId="44" fontId="32" fillId="0" borderId="13" xfId="0" applyNumberFormat="1" applyFont="1" applyBorder="1" applyAlignment="1">
      <alignment horizontal="right" vertical="top"/>
    </xf>
    <xf numFmtId="0" fontId="38" fillId="33" borderId="12" xfId="0" applyFont="1" applyFill="1" applyBorder="1" applyAlignment="1">
      <alignment horizontal="justify" vertical="top"/>
    </xf>
    <xf numFmtId="0" fontId="29" fillId="33" borderId="12" xfId="0" applyFont="1" applyFill="1" applyBorder="1" applyAlignment="1">
      <alignment horizontal="center" vertical="top" wrapText="1"/>
    </xf>
    <xf numFmtId="0" fontId="29" fillId="33" borderId="12" xfId="0" applyFont="1" applyFill="1" applyBorder="1" applyAlignment="1">
      <alignment horizontal="center" vertical="top"/>
    </xf>
    <xf numFmtId="0" fontId="37" fillId="33" borderId="12" xfId="0" applyFont="1" applyFill="1" applyBorder="1"/>
    <xf numFmtId="0" fontId="37" fillId="33" borderId="13" xfId="0" applyFont="1" applyFill="1" applyBorder="1"/>
    <xf numFmtId="0" fontId="36" fillId="0" borderId="11" xfId="0" applyFont="1" applyBorder="1" applyAlignment="1">
      <alignment horizontal="center" vertical="top"/>
    </xf>
    <xf numFmtId="0" fontId="36" fillId="0" borderId="12" xfId="0" applyFont="1" applyBorder="1" applyAlignment="1">
      <alignment horizontal="justify" vertical="top"/>
    </xf>
    <xf numFmtId="0" fontId="36" fillId="0" borderId="12" xfId="0" applyFont="1" applyBorder="1" applyAlignment="1">
      <alignment horizontal="center"/>
    </xf>
    <xf numFmtId="2" fontId="36" fillId="0" borderId="12" xfId="42" applyNumberFormat="1" applyFont="1" applyFill="1" applyBorder="1" applyAlignment="1" applyProtection="1">
      <alignment horizontal="center"/>
    </xf>
    <xf numFmtId="164" fontId="36" fillId="0" borderId="12" xfId="42" applyFont="1" applyFill="1" applyBorder="1" applyAlignment="1" applyProtection="1">
      <alignment horizontal="center"/>
    </xf>
    <xf numFmtId="164" fontId="36" fillId="0" borderId="13" xfId="42" applyFont="1" applyFill="1" applyBorder="1" applyAlignment="1" applyProtection="1">
      <alignment horizontal="center"/>
    </xf>
    <xf numFmtId="0" fontId="32" fillId="0" borderId="12" xfId="0" applyFont="1" applyBorder="1" applyAlignment="1">
      <alignment horizontal="justify" vertical="top" wrapText="1"/>
    </xf>
    <xf numFmtId="2" fontId="36" fillId="0" borderId="12" xfId="42" applyNumberFormat="1" applyFont="1" applyBorder="1" applyAlignment="1" applyProtection="1">
      <alignment horizontal="center"/>
    </xf>
    <xf numFmtId="164" fontId="36" fillId="0" borderId="12" xfId="42" applyFont="1" applyBorder="1" applyAlignment="1" applyProtection="1">
      <alignment horizontal="right"/>
    </xf>
    <xf numFmtId="44" fontId="36" fillId="0" borderId="13" xfId="42" applyNumberFormat="1" applyFont="1" applyBorder="1" applyAlignment="1" applyProtection="1">
      <alignment horizontal="right"/>
    </xf>
    <xf numFmtId="0" fontId="32" fillId="0" borderId="0" xfId="0" applyFont="1" applyAlignment="1">
      <alignment horizontal="justify" vertical="top" wrapText="1"/>
    </xf>
    <xf numFmtId="2" fontId="36" fillId="0" borderId="0" xfId="42" applyNumberFormat="1" applyFont="1" applyFill="1" applyBorder="1" applyAlignment="1" applyProtection="1">
      <alignment horizontal="center"/>
    </xf>
    <xf numFmtId="164" fontId="36" fillId="0" borderId="0" xfId="42" applyFont="1" applyFill="1" applyBorder="1" applyAlignment="1" applyProtection="1">
      <alignment horizontal="center"/>
    </xf>
    <xf numFmtId="0" fontId="37" fillId="0" borderId="0" xfId="0" applyFont="1"/>
    <xf numFmtId="0" fontId="20" fillId="0" borderId="15" xfId="0" applyFont="1" applyBorder="1" applyAlignment="1">
      <alignment horizontal="center" vertical="top"/>
    </xf>
    <xf numFmtId="49" fontId="36" fillId="0" borderId="0" xfId="0" applyNumberFormat="1" applyFont="1" applyAlignment="1">
      <alignment horizontal="justify" vertical="top" wrapText="1"/>
    </xf>
    <xf numFmtId="0" fontId="42" fillId="0" borderId="0" xfId="0" applyFont="1" applyAlignment="1">
      <alignment vertical="top"/>
    </xf>
    <xf numFmtId="0" fontId="43" fillId="0" borderId="0" xfId="0" applyFont="1" applyAlignment="1">
      <alignment vertical="top"/>
    </xf>
    <xf numFmtId="0" fontId="44" fillId="0" borderId="0" xfId="0" applyFont="1" applyAlignment="1">
      <alignment vertical="top"/>
    </xf>
    <xf numFmtId="0" fontId="45" fillId="0" borderId="0" xfId="0" applyFont="1" applyAlignment="1">
      <alignment vertical="top"/>
    </xf>
    <xf numFmtId="0" fontId="46" fillId="0" borderId="0" xfId="0" applyFont="1" applyAlignment="1">
      <alignment vertical="top"/>
    </xf>
    <xf numFmtId="0" fontId="48" fillId="0" borderId="0" xfId="0" applyFont="1" applyAlignment="1">
      <alignment vertical="top"/>
    </xf>
    <xf numFmtId="0" fontId="47" fillId="0" borderId="0" xfId="0" applyFont="1" applyAlignment="1">
      <alignment horizontal="justify" vertical="top" wrapText="1"/>
    </xf>
    <xf numFmtId="0" fontId="49" fillId="0" borderId="0" xfId="0" applyFont="1" applyAlignment="1">
      <alignment horizontal="justify" vertical="top" wrapText="1"/>
    </xf>
    <xf numFmtId="0" fontId="48" fillId="0" borderId="0" xfId="0" applyFont="1" applyAlignment="1">
      <alignment vertical="top" wrapText="1"/>
    </xf>
    <xf numFmtId="0" fontId="48" fillId="0" borderId="0" xfId="0" applyFont="1" applyAlignment="1">
      <alignment horizontal="justify" vertical="top" wrapText="1"/>
    </xf>
    <xf numFmtId="0" fontId="48" fillId="0" borderId="0" xfId="0" quotePrefix="1" applyFont="1" applyAlignment="1">
      <alignment vertical="top" wrapText="1"/>
    </xf>
    <xf numFmtId="0" fontId="50" fillId="0" borderId="0" xfId="0" applyFont="1" applyAlignment="1">
      <alignment vertical="top"/>
    </xf>
    <xf numFmtId="0" fontId="51" fillId="0" borderId="0" xfId="0" applyFont="1" applyAlignment="1">
      <alignment horizontal="left" vertical="top" wrapText="1"/>
    </xf>
    <xf numFmtId="0" fontId="37" fillId="0" borderId="0" xfId="0" applyFont="1" applyAlignment="1">
      <alignment horizontal="center"/>
    </xf>
    <xf numFmtId="0" fontId="28" fillId="0" borderId="0" xfId="0" applyFont="1" applyAlignment="1">
      <alignment horizontal="center" vertical="top"/>
    </xf>
    <xf numFmtId="0" fontId="28" fillId="0" borderId="0" xfId="0" applyFont="1" applyAlignment="1">
      <alignment horizontal="right" vertical="top"/>
    </xf>
    <xf numFmtId="0" fontId="36" fillId="33" borderId="0" xfId="0" applyFont="1" applyFill="1" applyAlignment="1">
      <alignment horizontal="center" vertical="top"/>
    </xf>
    <xf numFmtId="0" fontId="36" fillId="33" borderId="0" xfId="0" applyFont="1" applyFill="1" applyAlignment="1">
      <alignment horizontal="justify" vertical="top"/>
    </xf>
    <xf numFmtId="0" fontId="36" fillId="33" borderId="0" xfId="0" applyFont="1" applyFill="1" applyAlignment="1">
      <alignment horizontal="center"/>
    </xf>
    <xf numFmtId="2" fontId="36" fillId="33" borderId="0" xfId="42" applyNumberFormat="1" applyFont="1" applyFill="1" applyAlignment="1" applyProtection="1">
      <alignment horizontal="center"/>
    </xf>
    <xf numFmtId="164" fontId="36" fillId="33" borderId="0" xfId="42" applyFont="1" applyFill="1" applyAlignment="1" applyProtection="1">
      <alignment horizontal="center"/>
    </xf>
    <xf numFmtId="2" fontId="25" fillId="0" borderId="0" xfId="42" applyNumberFormat="1" applyFont="1" applyFill="1" applyAlignment="1" applyProtection="1">
      <alignment horizontal="center"/>
    </xf>
    <xf numFmtId="164" fontId="25" fillId="0" borderId="0" xfId="42" applyFont="1" applyFill="1" applyAlignment="1" applyProtection="1">
      <alignment horizontal="center"/>
    </xf>
    <xf numFmtId="0" fontId="36" fillId="0" borderId="22" xfId="0" applyFont="1" applyBorder="1" applyAlignment="1">
      <alignment horizontal="center" vertical="top" wrapText="1"/>
    </xf>
    <xf numFmtId="0" fontId="32" fillId="0" borderId="22" xfId="0" applyFont="1" applyBorder="1" applyAlignment="1">
      <alignment horizontal="justify" vertical="top" wrapText="1"/>
    </xf>
    <xf numFmtId="0" fontId="36" fillId="0" borderId="22" xfId="0" applyFont="1" applyBorder="1" applyAlignment="1">
      <alignment horizontal="center"/>
    </xf>
    <xf numFmtId="2" fontId="36" fillId="0" borderId="22" xfId="42" applyNumberFormat="1" applyFont="1" applyFill="1" applyBorder="1" applyAlignment="1" applyProtection="1">
      <alignment horizontal="center"/>
    </xf>
    <xf numFmtId="164" fontId="36" fillId="0" borderId="22" xfId="42" applyFont="1" applyFill="1" applyBorder="1" applyAlignment="1" applyProtection="1">
      <alignment horizontal="center"/>
    </xf>
    <xf numFmtId="164" fontId="28" fillId="0" borderId="0" xfId="42" applyFont="1" applyFill="1" applyAlignment="1">
      <alignment horizontal="center" wrapText="1"/>
    </xf>
    <xf numFmtId="165" fontId="28" fillId="0" borderId="0" xfId="42" applyNumberFormat="1" applyFont="1" applyAlignment="1" applyProtection="1">
      <alignment horizontal="right"/>
    </xf>
    <xf numFmtId="164" fontId="28" fillId="0" borderId="0" xfId="42" applyFont="1" applyAlignment="1">
      <alignment wrapText="1"/>
    </xf>
    <xf numFmtId="44" fontId="36" fillId="0" borderId="0" xfId="42" applyNumberFormat="1" applyFont="1" applyFill="1" applyBorder="1" applyAlignment="1" applyProtection="1">
      <alignment horizontal="center"/>
    </xf>
    <xf numFmtId="164" fontId="28" fillId="0" borderId="0" xfId="42" applyFont="1" applyAlignment="1">
      <alignment horizontal="center" wrapText="1"/>
    </xf>
    <xf numFmtId="0" fontId="36" fillId="0" borderId="22" xfId="0" applyFont="1" applyBorder="1" applyAlignment="1">
      <alignment horizontal="center" vertical="top"/>
    </xf>
    <xf numFmtId="2" fontId="36" fillId="0" borderId="22" xfId="42" applyNumberFormat="1" applyFont="1" applyBorder="1" applyAlignment="1" applyProtection="1">
      <alignment horizontal="center"/>
    </xf>
    <xf numFmtId="164" fontId="36" fillId="0" borderId="22" xfId="42" applyFont="1" applyBorder="1" applyAlignment="1" applyProtection="1">
      <alignment horizontal="center"/>
    </xf>
    <xf numFmtId="44" fontId="36" fillId="0" borderId="22" xfId="42" applyNumberFormat="1" applyFont="1" applyBorder="1" applyAlignment="1" applyProtection="1">
      <alignment horizontal="right"/>
    </xf>
    <xf numFmtId="44" fontId="28" fillId="0" borderId="0" xfId="42" applyNumberFormat="1" applyFont="1" applyFill="1" applyAlignment="1" applyProtection="1">
      <alignment horizontal="right"/>
    </xf>
    <xf numFmtId="44" fontId="32" fillId="0" borderId="13" xfId="42" applyNumberFormat="1" applyFont="1" applyFill="1" applyBorder="1" applyAlignment="1">
      <alignment horizontal="right"/>
    </xf>
    <xf numFmtId="0" fontId="21" fillId="0" borderId="0" xfId="0" applyFont="1" applyAlignment="1">
      <alignment wrapText="1"/>
    </xf>
    <xf numFmtId="44" fontId="32" fillId="0" borderId="0" xfId="42" applyNumberFormat="1" applyFont="1" applyFill="1" applyBorder="1" applyAlignment="1">
      <alignment horizontal="right"/>
    </xf>
    <xf numFmtId="0" fontId="34" fillId="0" borderId="0" xfId="0" applyFont="1" applyAlignment="1">
      <alignment vertical="top" wrapText="1"/>
    </xf>
    <xf numFmtId="0" fontId="54" fillId="0" borderId="0" xfId="0" applyFont="1" applyAlignment="1">
      <alignment vertical="top"/>
    </xf>
    <xf numFmtId="49" fontId="55" fillId="0" borderId="0" xfId="0" applyNumberFormat="1" applyFont="1" applyAlignment="1">
      <alignment horizontal="left" vertical="top"/>
    </xf>
    <xf numFmtId="0" fontId="55" fillId="0" borderId="0" xfId="0" applyFont="1"/>
    <xf numFmtId="4" fontId="55" fillId="0" borderId="0" xfId="0" applyNumberFormat="1" applyFont="1" applyAlignment="1">
      <alignment horizontal="center"/>
    </xf>
    <xf numFmtId="0" fontId="56" fillId="0" borderId="0" xfId="0" applyFont="1" applyAlignment="1">
      <alignment horizontal="center" vertical="top" wrapText="1"/>
    </xf>
    <xf numFmtId="0" fontId="38" fillId="33" borderId="12" xfId="0" applyFont="1" applyFill="1" applyBorder="1" applyAlignment="1">
      <alignment horizontal="center" vertical="top"/>
    </xf>
    <xf numFmtId="0" fontId="36" fillId="0" borderId="12" xfId="0" applyFont="1" applyBorder="1" applyAlignment="1">
      <alignment horizontal="center" vertical="top"/>
    </xf>
    <xf numFmtId="0" fontId="28" fillId="0" borderId="0" xfId="0" applyFont="1" applyAlignment="1">
      <alignment horizontal="left" vertical="top"/>
    </xf>
    <xf numFmtId="0" fontId="36" fillId="0" borderId="22" xfId="0" applyFont="1" applyBorder="1" applyAlignment="1">
      <alignment horizontal="right" vertical="top" wrapText="1"/>
    </xf>
    <xf numFmtId="0" fontId="25" fillId="0" borderId="0" xfId="0" applyFont="1" applyAlignment="1">
      <alignment horizontal="right" vertical="top"/>
    </xf>
    <xf numFmtId="0" fontId="36" fillId="0" borderId="22" xfId="0" applyFont="1" applyBorder="1" applyAlignment="1">
      <alignment horizontal="left" vertical="top" wrapText="1"/>
    </xf>
    <xf numFmtId="0" fontId="38" fillId="0" borderId="0" xfId="0" applyFont="1" applyAlignment="1">
      <alignment horizontal="right" vertical="top" wrapText="1"/>
    </xf>
    <xf numFmtId="0" fontId="22" fillId="0" borderId="0" xfId="0" applyFont="1" applyAlignment="1">
      <alignment vertical="top"/>
    </xf>
    <xf numFmtId="0" fontId="22" fillId="0" borderId="0" xfId="0" applyFont="1" applyAlignment="1">
      <alignment horizontal="right" vertical="top"/>
    </xf>
    <xf numFmtId="0" fontId="24" fillId="0" borderId="0" xfId="0" applyFont="1" applyAlignment="1">
      <alignment horizontal="right" vertical="top"/>
    </xf>
    <xf numFmtId="0" fontId="38" fillId="33" borderId="11" xfId="0" applyFont="1" applyFill="1" applyBorder="1" applyAlignment="1">
      <alignment horizontal="right" vertical="top"/>
    </xf>
    <xf numFmtId="0" fontId="20" fillId="0" borderId="10" xfId="0" applyFont="1" applyBorder="1" applyAlignment="1">
      <alignment horizontal="right" vertical="top"/>
    </xf>
    <xf numFmtId="0" fontId="38" fillId="0" borderId="0" xfId="0" applyFont="1" applyAlignment="1">
      <alignment horizontal="right" vertical="top"/>
    </xf>
    <xf numFmtId="0" fontId="20" fillId="0" borderId="0" xfId="0" applyFont="1" applyAlignment="1">
      <alignment horizontal="right" vertical="top"/>
    </xf>
    <xf numFmtId="0" fontId="36" fillId="33" borderId="0" xfId="0" applyFont="1" applyFill="1" applyAlignment="1">
      <alignment horizontal="right" vertical="top"/>
    </xf>
    <xf numFmtId="0" fontId="20" fillId="0" borderId="0" xfId="0" applyFont="1" applyAlignment="1">
      <alignment horizontal="right"/>
    </xf>
    <xf numFmtId="0" fontId="36" fillId="0" borderId="22" xfId="0" applyFont="1" applyBorder="1" applyAlignment="1">
      <alignment horizontal="right" vertical="top"/>
    </xf>
    <xf numFmtId="0" fontId="20" fillId="0" borderId="10" xfId="0" applyFont="1" applyBorder="1" applyAlignment="1">
      <alignment horizontal="left" vertical="top"/>
    </xf>
    <xf numFmtId="0" fontId="22" fillId="0" borderId="0" xfId="0" applyFont="1" applyAlignment="1">
      <alignment horizontal="left" vertical="top"/>
    </xf>
    <xf numFmtId="0" fontId="24" fillId="0" borderId="0" xfId="0" applyFont="1" applyAlignment="1">
      <alignment horizontal="left" vertical="top"/>
    </xf>
    <xf numFmtId="0" fontId="38" fillId="0" borderId="0" xfId="0" applyFont="1" applyAlignment="1">
      <alignment horizontal="left" vertical="top" wrapText="1"/>
    </xf>
    <xf numFmtId="0" fontId="38" fillId="0" borderId="0" xfId="0" applyFont="1" applyAlignment="1">
      <alignment horizontal="left" vertical="top"/>
    </xf>
    <xf numFmtId="0" fontId="36" fillId="33" borderId="0" xfId="0" applyFont="1" applyFill="1" applyAlignment="1">
      <alignment horizontal="left" vertical="top"/>
    </xf>
    <xf numFmtId="0" fontId="25" fillId="0" borderId="0" xfId="0" applyFont="1" applyAlignment="1">
      <alignment horizontal="left" vertical="top"/>
    </xf>
    <xf numFmtId="0" fontId="20" fillId="0" borderId="0" xfId="0" applyFont="1" applyAlignment="1">
      <alignment horizontal="left"/>
    </xf>
    <xf numFmtId="0" fontId="36" fillId="0" borderId="22" xfId="0" applyFont="1" applyBorder="1" applyAlignment="1">
      <alignment horizontal="left" vertical="top"/>
    </xf>
    <xf numFmtId="0" fontId="28" fillId="0" borderId="0" xfId="0" applyFont="1" applyAlignment="1">
      <alignment horizontal="right"/>
    </xf>
    <xf numFmtId="4" fontId="58" fillId="0" borderId="0" xfId="0" applyNumberFormat="1" applyFont="1" applyAlignment="1">
      <alignment horizontal="right" vertical="top" wrapText="1"/>
    </xf>
    <xf numFmtId="4" fontId="58" fillId="0" borderId="0" xfId="0" applyNumberFormat="1" applyFont="1" applyAlignment="1">
      <alignment horizontal="left" vertical="top" wrapText="1"/>
    </xf>
    <xf numFmtId="4" fontId="57" fillId="0" borderId="0" xfId="0" applyNumberFormat="1" applyFont="1" applyAlignment="1">
      <alignment horizontal="right" vertical="top" wrapText="1"/>
    </xf>
    <xf numFmtId="4" fontId="57" fillId="0" borderId="0" xfId="0" applyNumberFormat="1" applyFont="1" applyAlignment="1">
      <alignment horizontal="left" vertical="top" wrapText="1"/>
    </xf>
    <xf numFmtId="0" fontId="57" fillId="0" borderId="0" xfId="0" applyFont="1" applyAlignment="1">
      <alignment horizontal="right" vertical="top" wrapText="1"/>
    </xf>
    <xf numFmtId="0" fontId="57" fillId="0" borderId="0" xfId="0" applyFont="1" applyAlignment="1">
      <alignment horizontal="left" vertical="top" wrapText="1"/>
    </xf>
    <xf numFmtId="0" fontId="28" fillId="0" borderId="0" xfId="0" applyFont="1" applyAlignment="1">
      <alignment horizontal="left" vertical="top" wrapText="1"/>
    </xf>
    <xf numFmtId="0" fontId="34" fillId="0" borderId="0" xfId="0" applyFont="1" applyAlignment="1">
      <alignment horizontal="left" vertical="top" wrapText="1"/>
    </xf>
    <xf numFmtId="0" fontId="53" fillId="0" borderId="0" xfId="0" applyFont="1" applyAlignment="1">
      <alignment horizontal="left" vertical="top" wrapText="1"/>
    </xf>
    <xf numFmtId="0" fontId="26" fillId="0" borderId="12" xfId="43" applyFont="1" applyBorder="1" applyAlignment="1">
      <alignment horizontal="left" vertical="top" wrapText="1"/>
    </xf>
    <xf numFmtId="0" fontId="27" fillId="0" borderId="12" xfId="43" applyFont="1" applyBorder="1" applyAlignment="1">
      <alignment horizontal="left" vertical="top" wrapText="1"/>
    </xf>
    <xf numFmtId="0" fontId="36" fillId="0" borderId="14" xfId="0" applyFont="1" applyBorder="1" applyAlignment="1">
      <alignment horizontal="left" vertical="top" wrapText="1"/>
    </xf>
    <xf numFmtId="0" fontId="36" fillId="0" borderId="15" xfId="0" applyFont="1" applyBorder="1" applyAlignment="1">
      <alignment horizontal="left" vertical="top" wrapText="1"/>
    </xf>
    <xf numFmtId="0" fontId="36" fillId="0" borderId="16" xfId="0" applyFont="1" applyBorder="1" applyAlignment="1">
      <alignment horizontal="left" vertical="top" wrapText="1"/>
    </xf>
    <xf numFmtId="0" fontId="36" fillId="0" borderId="17" xfId="0" applyFont="1" applyBorder="1" applyAlignment="1">
      <alignment horizontal="left" vertical="top" wrapText="1"/>
    </xf>
    <xf numFmtId="0" fontId="36" fillId="0" borderId="0" xfId="0" applyFont="1" applyAlignment="1">
      <alignment horizontal="left" vertical="top" wrapText="1"/>
    </xf>
    <xf numFmtId="0" fontId="36" fillId="0" borderId="18" xfId="0" applyFont="1" applyBorder="1" applyAlignment="1">
      <alignment horizontal="left" vertical="top" wrapText="1"/>
    </xf>
    <xf numFmtId="0" fontId="36" fillId="0" borderId="19" xfId="0" applyFont="1" applyBorder="1" applyAlignment="1">
      <alignment horizontal="left" vertical="top" wrapText="1"/>
    </xf>
    <xf numFmtId="0" fontId="36" fillId="0" borderId="20" xfId="0" applyFont="1" applyBorder="1" applyAlignment="1">
      <alignment horizontal="left" vertical="top" wrapText="1"/>
    </xf>
    <xf numFmtId="0" fontId="36" fillId="0" borderId="21" xfId="0" applyFont="1" applyBorder="1" applyAlignment="1">
      <alignment horizontal="left" vertical="top" wrapText="1"/>
    </xf>
    <xf numFmtId="0" fontId="22" fillId="33" borderId="11" xfId="0" applyFont="1" applyFill="1" applyBorder="1" applyAlignment="1">
      <alignment horizontal="left" vertical="top"/>
    </xf>
    <xf numFmtId="0" fontId="22" fillId="33" borderId="12" xfId="0" applyFont="1" applyFill="1" applyBorder="1" applyAlignment="1">
      <alignment horizontal="left" vertical="top"/>
    </xf>
    <xf numFmtId="0" fontId="22" fillId="33" borderId="13" xfId="0" applyFont="1" applyFill="1" applyBorder="1" applyAlignment="1">
      <alignment horizontal="left" vertical="top"/>
    </xf>
    <xf numFmtId="0" fontId="27" fillId="0" borderId="12" xfId="0" applyFont="1" applyBorder="1" applyAlignment="1">
      <alignment horizontal="left" wrapText="1"/>
    </xf>
    <xf numFmtId="0" fontId="27" fillId="0" borderId="13" xfId="0" applyFont="1" applyBorder="1" applyAlignment="1">
      <alignment horizontal="left" wrapText="1"/>
    </xf>
    <xf numFmtId="49" fontId="27" fillId="0" borderId="12" xfId="0" applyNumberFormat="1" applyFont="1" applyBorder="1" applyAlignment="1">
      <alignment horizontal="left"/>
    </xf>
    <xf numFmtId="49" fontId="27" fillId="0" borderId="13" xfId="0" applyNumberFormat="1" applyFont="1" applyBorder="1" applyAlignment="1">
      <alignment horizontal="left"/>
    </xf>
    <xf numFmtId="0" fontId="27" fillId="0" borderId="15" xfId="0" applyFont="1" applyBorder="1" applyAlignment="1">
      <alignment horizontal="left"/>
    </xf>
    <xf numFmtId="0" fontId="27" fillId="0" borderId="16" xfId="0" applyFont="1" applyBorder="1" applyAlignment="1">
      <alignment horizontal="left"/>
    </xf>
    <xf numFmtId="0" fontId="27" fillId="0" borderId="0" xfId="0" applyFont="1" applyAlignment="1">
      <alignment horizontal="left"/>
    </xf>
    <xf numFmtId="0" fontId="27" fillId="0" borderId="18" xfId="0" applyFont="1" applyBorder="1" applyAlignment="1">
      <alignment horizontal="left"/>
    </xf>
    <xf numFmtId="0" fontId="27" fillId="0" borderId="20" xfId="0" applyFont="1" applyBorder="1" applyAlignment="1">
      <alignment horizontal="left"/>
    </xf>
    <xf numFmtId="0" fontId="27" fillId="0" borderId="21" xfId="0" applyFont="1" applyBorder="1" applyAlignment="1">
      <alignment horizontal="left"/>
    </xf>
    <xf numFmtId="0" fontId="49" fillId="0" borderId="0" xfId="0" applyFont="1" applyAlignment="1">
      <alignment horizontal="left" vertical="top" wrapText="1"/>
    </xf>
    <xf numFmtId="0" fontId="48" fillId="0" borderId="0" xfId="0" quotePrefix="1" applyFont="1" applyAlignment="1">
      <alignment horizontal="left" vertical="top" wrapText="1"/>
    </xf>
    <xf numFmtId="0" fontId="48" fillId="0" borderId="0" xfId="0" applyFont="1" applyAlignment="1">
      <alignment horizontal="left" vertical="top" wrapText="1"/>
    </xf>
    <xf numFmtId="0" fontId="31" fillId="0" borderId="0" xfId="0" applyFont="1" applyAlignment="1">
      <alignment horizontal="left" vertical="top" wrapText="1"/>
    </xf>
    <xf numFmtId="0" fontId="47" fillId="0" borderId="0" xfId="0" applyFont="1" applyAlignment="1">
      <alignment horizontal="left" vertical="top" wrapText="1"/>
    </xf>
    <xf numFmtId="0" fontId="35" fillId="0" borderId="0" xfId="0" applyFont="1" applyAlignment="1">
      <alignment horizontal="left" wrapText="1"/>
    </xf>
    <xf numFmtId="0" fontId="35" fillId="0" borderId="0" xfId="0" applyFont="1" applyAlignment="1">
      <alignment wrapText="1"/>
    </xf>
    <xf numFmtId="2" fontId="33" fillId="0" borderId="0" xfId="43" applyNumberFormat="1" applyFont="1" applyAlignment="1">
      <alignment horizontal="left" vertical="top" wrapText="1"/>
    </xf>
    <xf numFmtId="0" fontId="32" fillId="0" borderId="0" xfId="0" applyFont="1" applyAlignment="1">
      <alignment horizontal="left" vertical="top" wrapText="1"/>
    </xf>
    <xf numFmtId="0" fontId="36" fillId="0" borderId="11" xfId="0" applyFont="1" applyBorder="1" applyAlignment="1">
      <alignment horizontal="center" vertical="top"/>
    </xf>
    <xf numFmtId="0" fontId="36" fillId="0" borderId="12" xfId="0" applyFont="1" applyBorder="1" applyAlignment="1">
      <alignment horizontal="center" vertical="top"/>
    </xf>
    <xf numFmtId="0" fontId="57" fillId="0" borderId="0" xfId="0" applyFont="1" applyAlignment="1">
      <alignment horizontal="left" vertical="center" wrapText="1"/>
    </xf>
    <xf numFmtId="0" fontId="59" fillId="0" borderId="0" xfId="0" applyFont="1" applyAlignment="1">
      <alignment horizontal="left" vertical="center" wrapText="1"/>
    </xf>
    <xf numFmtId="0" fontId="57" fillId="0" borderId="0" xfId="0" applyFont="1" applyAlignment="1">
      <alignment vertical="center" wrapText="1"/>
    </xf>
    <xf numFmtId="0" fontId="58" fillId="0" borderId="0" xfId="0" applyFont="1" applyAlignment="1">
      <alignment horizontal="left" vertical="center" wrapText="1"/>
    </xf>
    <xf numFmtId="4" fontId="58" fillId="0" borderId="0" xfId="0" applyNumberFormat="1" applyFont="1" applyAlignment="1">
      <alignment horizontal="left" vertical="center" wrapText="1"/>
    </xf>
    <xf numFmtId="0" fontId="28" fillId="0" borderId="0" xfId="0" applyFont="1" applyAlignment="1">
      <alignment horizontal="left" vertical="top" wrapText="1"/>
    </xf>
  </cellXfs>
  <cellStyles count="52">
    <cellStyle name="20 % – Poudarek1" xfId="19" builtinId="30" customBuiltin="1"/>
    <cellStyle name="20 % – Poudarek2" xfId="23" builtinId="34" customBuiltin="1"/>
    <cellStyle name="20 % – Poudarek3" xfId="27" builtinId="38" customBuiltin="1"/>
    <cellStyle name="20 % – Poudarek4" xfId="31" builtinId="42" customBuiltin="1"/>
    <cellStyle name="20 % – Poudarek5" xfId="35" builtinId="46" customBuiltin="1"/>
    <cellStyle name="20 % – Poudarek6" xfId="39" builtinId="50" customBuiltin="1"/>
    <cellStyle name="40 % – Poudarek1" xfId="20" builtinId="31" customBuiltin="1"/>
    <cellStyle name="40 % – Poudarek2" xfId="24" builtinId="35" customBuiltin="1"/>
    <cellStyle name="40 % – Poudarek3" xfId="28" builtinId="39" customBuiltin="1"/>
    <cellStyle name="40 % – Poudarek4" xfId="32" builtinId="43" customBuiltin="1"/>
    <cellStyle name="40 % – Poudarek5" xfId="36" builtinId="47" customBuiltin="1"/>
    <cellStyle name="40 % – Poudarek6" xfId="40" builtinId="51" customBuiltin="1"/>
    <cellStyle name="60 % – Poudarek1" xfId="21" builtinId="32" customBuiltin="1"/>
    <cellStyle name="60 % – Poudarek2" xfId="25" builtinId="36" customBuiltin="1"/>
    <cellStyle name="60 % – Poudarek3" xfId="29" builtinId="40" customBuiltin="1"/>
    <cellStyle name="60 % – Poudarek4" xfId="33" builtinId="44" customBuiltin="1"/>
    <cellStyle name="60 % – Poudarek5" xfId="37" builtinId="48" customBuiltin="1"/>
    <cellStyle name="60 % – Poudarek6" xfId="41" builtinId="52" customBuiltin="1"/>
    <cellStyle name="Comma 2" xfId="46" xr:uid="{00000000-0005-0000-0000-000012000000}"/>
    <cellStyle name="Dobro" xfId="6" builtinId="26" customBuiltin="1"/>
    <cellStyle name="Izhod" xfId="10" builtinId="21" customBuiltin="1"/>
    <cellStyle name="Naslov" xfId="1" builtinId="15" customBuiltin="1"/>
    <cellStyle name="Naslov 1" xfId="2" builtinId="16" customBuiltin="1"/>
    <cellStyle name="Naslov 2" xfId="3" builtinId="17" customBuiltin="1"/>
    <cellStyle name="Naslov 3" xfId="4" builtinId="18" customBuiltin="1"/>
    <cellStyle name="Naslov 4" xfId="5" builtinId="19" customBuiltin="1"/>
    <cellStyle name="Navadno" xfId="0" builtinId="0" customBuiltin="1"/>
    <cellStyle name="Navadno 2" xfId="43" xr:uid="{00000000-0005-0000-0000-00001B000000}"/>
    <cellStyle name="Navadno 2 7" xfId="51" xr:uid="{3570F521-D603-4F93-801A-1C8789A667DC}"/>
    <cellStyle name="Navadno 3" xfId="47" xr:uid="{00000000-0005-0000-0000-00001C000000}"/>
    <cellStyle name="Navadno 5" xfId="50" xr:uid="{32613AE7-0F1F-49D7-A99D-085B14BCBFB1}"/>
    <cellStyle name="Navadno_KALAMAR-PSO GREGORČIČEVA MS-16.11.04" xfId="48" xr:uid="{00000000-0005-0000-0000-00001D000000}"/>
    <cellStyle name="Nevtralno" xfId="8" builtinId="28" customBuiltin="1"/>
    <cellStyle name="Normal 6" xfId="49" xr:uid="{680A327D-5811-414F-906A-1F3683D2E392}"/>
    <cellStyle name="Opomba" xfId="15" builtinId="10" customBuiltin="1"/>
    <cellStyle name="Opozorilo" xfId="14" builtinId="11" customBuiltin="1"/>
    <cellStyle name="Pojasnjevalno besedilo" xfId="16" builtinId="53" customBuiltin="1"/>
    <cellStyle name="Poudarek1" xfId="18" builtinId="29" customBuiltin="1"/>
    <cellStyle name="Poudarek2" xfId="22" builtinId="33" customBuiltin="1"/>
    <cellStyle name="Poudarek3" xfId="26" builtinId="37" customBuiltin="1"/>
    <cellStyle name="Poudarek4" xfId="30" builtinId="41" customBuiltin="1"/>
    <cellStyle name="Poudarek5" xfId="34" builtinId="45" customBuiltin="1"/>
    <cellStyle name="Poudarek6" xfId="38" builtinId="49" customBuiltin="1"/>
    <cellStyle name="Povezana celica" xfId="12" builtinId="24" customBuiltin="1"/>
    <cellStyle name="Preveri celico" xfId="13" builtinId="23" customBuiltin="1"/>
    <cellStyle name="Računanje" xfId="11" builtinId="22" customBuiltin="1"/>
    <cellStyle name="Slabo" xfId="7" builtinId="27" customBuiltin="1"/>
    <cellStyle name="Valuta 3" xfId="44" xr:uid="{00000000-0005-0000-0000-00002C000000}"/>
    <cellStyle name="Vejica" xfId="42" builtinId="3"/>
    <cellStyle name="Vejica 3" xfId="45" xr:uid="{00000000-0005-0000-0000-00002E000000}"/>
    <cellStyle name="Vnos" xfId="9" builtinId="20" customBuiltin="1"/>
    <cellStyle name="Vsota" xfId="17" builtinId="25" customBuiltin="1"/>
  </cellStyles>
  <dxfs count="0"/>
  <tableStyles count="0" defaultTableStyle="TableStyleMedium9" defaultPivotStyle="PivotStyleLight16"/>
  <colors>
    <mruColors>
      <color rgb="FFFFFF66"/>
      <color rgb="FFD1CC00"/>
      <color rgb="FFFFFF00"/>
      <color rgb="FFFFFF25"/>
      <color rgb="FFA50021"/>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G45"/>
  <sheetViews>
    <sheetView showZeros="0" view="pageLayout" zoomScaleNormal="100" workbookViewId="0">
      <selection activeCell="C9" sqref="C9:G11"/>
    </sheetView>
  </sheetViews>
  <sheetFormatPr defaultColWidth="9.140625" defaultRowHeight="16.5"/>
  <cols>
    <col min="1" max="1" width="9.28515625" style="20" customWidth="1"/>
    <col min="2" max="2" width="29.140625" style="3" customWidth="1"/>
    <col min="3" max="3" width="6.42578125" style="3" customWidth="1"/>
    <col min="4" max="4" width="11.140625" style="3" bestFit="1" customWidth="1"/>
    <col min="5" max="5" width="10" style="3" customWidth="1"/>
    <col min="6" max="6" width="17.42578125" style="3" customWidth="1"/>
    <col min="7" max="16384" width="9.140625" style="3"/>
  </cols>
  <sheetData>
    <row r="1" spans="1:7">
      <c r="A1" s="1"/>
      <c r="B1" s="2"/>
      <c r="C1" s="2"/>
      <c r="D1" s="2"/>
      <c r="E1" s="2"/>
      <c r="F1" s="2"/>
      <c r="G1" s="2"/>
    </row>
    <row r="2" spans="1:7" s="4" customFormat="1" ht="18" customHeight="1">
      <c r="A2" s="212" t="s">
        <v>33</v>
      </c>
      <c r="B2" s="212"/>
      <c r="C2" s="212"/>
      <c r="D2" s="212"/>
      <c r="E2" s="212"/>
      <c r="F2" s="212"/>
      <c r="G2" s="212"/>
    </row>
    <row r="3" spans="1:7" s="4" customFormat="1" ht="18" customHeight="1">
      <c r="A3" s="212"/>
      <c r="B3" s="212"/>
      <c r="C3" s="212"/>
      <c r="D3" s="212"/>
      <c r="E3" s="212"/>
      <c r="F3" s="212"/>
      <c r="G3" s="212"/>
    </row>
    <row r="4" spans="1:7" s="4" customFormat="1" ht="18" customHeight="1">
      <c r="A4" s="170"/>
      <c r="B4" s="170"/>
      <c r="C4" s="170"/>
      <c r="E4" s="5"/>
      <c r="F4" s="5"/>
      <c r="G4" s="5"/>
    </row>
    <row r="5" spans="1:7" s="4" customFormat="1" ht="26.25" customHeight="1">
      <c r="A5" s="213" t="s">
        <v>78</v>
      </c>
      <c r="B5" s="213"/>
      <c r="C5" s="213"/>
      <c r="D5" s="213"/>
      <c r="E5" s="213"/>
      <c r="F5" s="213"/>
      <c r="G5" s="213"/>
    </row>
    <row r="6" spans="1:7" s="6" customFormat="1" ht="18" customHeight="1">
      <c r="A6" s="172"/>
      <c r="B6" s="172"/>
      <c r="C6" s="172"/>
      <c r="D6" s="172"/>
      <c r="E6" s="172"/>
      <c r="F6" s="172"/>
      <c r="G6" s="172"/>
    </row>
    <row r="7" spans="1:7" s="7" customFormat="1" ht="18">
      <c r="A7" s="225" t="s">
        <v>8</v>
      </c>
      <c r="B7" s="226"/>
      <c r="C7" s="226"/>
      <c r="D7" s="226"/>
      <c r="E7" s="226"/>
      <c r="F7" s="226"/>
      <c r="G7" s="227"/>
    </row>
    <row r="8" spans="1:7" s="8" customFormat="1">
      <c r="A8" s="9"/>
      <c r="B8" s="10"/>
      <c r="C8" s="11"/>
      <c r="D8" s="12"/>
      <c r="E8" s="12"/>
      <c r="F8" s="12"/>
    </row>
    <row r="9" spans="1:7">
      <c r="A9" s="83" t="s">
        <v>10</v>
      </c>
      <c r="B9" s="84"/>
      <c r="C9" s="232" t="s">
        <v>180</v>
      </c>
      <c r="D9" s="232"/>
      <c r="E9" s="232"/>
      <c r="F9" s="232"/>
      <c r="G9" s="233"/>
    </row>
    <row r="10" spans="1:7" ht="13.9" customHeight="1">
      <c r="A10" s="89"/>
      <c r="B10" s="14"/>
      <c r="C10" s="234" t="s">
        <v>181</v>
      </c>
      <c r="D10" s="234"/>
      <c r="E10" s="234"/>
      <c r="F10" s="234"/>
      <c r="G10" s="235"/>
    </row>
    <row r="11" spans="1:7" ht="13.9" customHeight="1">
      <c r="A11" s="91"/>
      <c r="B11" s="92"/>
      <c r="C11" s="236" t="s">
        <v>182</v>
      </c>
      <c r="D11" s="236"/>
      <c r="E11" s="236"/>
      <c r="F11" s="236"/>
      <c r="G11" s="237"/>
    </row>
    <row r="12" spans="1:7" ht="13.9" customHeight="1">
      <c r="A12" s="16"/>
      <c r="B12" s="14"/>
      <c r="C12" s="14"/>
      <c r="D12" s="15"/>
      <c r="E12" s="15"/>
      <c r="F12" s="15"/>
    </row>
    <row r="13" spans="1:7">
      <c r="A13" s="80" t="s">
        <v>11</v>
      </c>
      <c r="B13" s="81"/>
      <c r="C13" s="81" t="s">
        <v>29</v>
      </c>
      <c r="D13" s="93"/>
      <c r="E13" s="93"/>
      <c r="F13" s="93"/>
      <c r="G13" s="82"/>
    </row>
    <row r="14" spans="1:7">
      <c r="A14" s="16"/>
      <c r="B14" s="14"/>
      <c r="C14" s="14"/>
      <c r="D14" s="15"/>
      <c r="E14" s="15"/>
      <c r="F14" s="15"/>
    </row>
    <row r="15" spans="1:7" ht="35.25" customHeight="1">
      <c r="A15" s="80" t="s">
        <v>12</v>
      </c>
      <c r="B15" s="81"/>
      <c r="C15" s="214" t="s">
        <v>80</v>
      </c>
      <c r="D15" s="215"/>
      <c r="E15" s="215"/>
      <c r="F15" s="215"/>
      <c r="G15" s="82"/>
    </row>
    <row r="16" spans="1:7">
      <c r="A16" s="16"/>
      <c r="B16" s="14"/>
      <c r="C16" s="17"/>
      <c r="D16" s="17"/>
      <c r="E16" s="17"/>
      <c r="F16" s="17"/>
    </row>
    <row r="17" spans="1:7">
      <c r="A17" s="80" t="s">
        <v>34</v>
      </c>
      <c r="B17" s="81"/>
      <c r="C17" s="230" t="s">
        <v>35</v>
      </c>
      <c r="D17" s="230"/>
      <c r="E17" s="230"/>
      <c r="F17" s="230"/>
      <c r="G17" s="231"/>
    </row>
    <row r="18" spans="1:7">
      <c r="A18" s="16"/>
      <c r="B18" s="14"/>
      <c r="C18" s="17"/>
      <c r="D18" s="17"/>
      <c r="E18" s="17"/>
      <c r="F18" s="17"/>
    </row>
    <row r="19" spans="1:7">
      <c r="A19" s="80" t="s">
        <v>14</v>
      </c>
      <c r="B19" s="81"/>
      <c r="C19" s="230" t="s">
        <v>81</v>
      </c>
      <c r="D19" s="230"/>
      <c r="E19" s="230"/>
      <c r="F19" s="230"/>
      <c r="G19" s="231"/>
    </row>
    <row r="20" spans="1:7">
      <c r="A20" s="16"/>
      <c r="B20" s="8"/>
      <c r="C20" s="14"/>
      <c r="D20" s="15"/>
      <c r="E20" s="15"/>
      <c r="F20" s="15"/>
    </row>
    <row r="21" spans="1:7" ht="32.25" customHeight="1">
      <c r="A21" s="80" t="s">
        <v>9</v>
      </c>
      <c r="B21" s="81"/>
      <c r="C21" s="228" t="s">
        <v>82</v>
      </c>
      <c r="D21" s="228"/>
      <c r="E21" s="228"/>
      <c r="F21" s="228"/>
      <c r="G21" s="229"/>
    </row>
    <row r="22" spans="1:7">
      <c r="A22" s="16"/>
      <c r="B22" s="14"/>
      <c r="C22" s="14"/>
      <c r="D22" s="15"/>
      <c r="E22" s="15"/>
      <c r="F22" s="15"/>
    </row>
    <row r="23" spans="1:7">
      <c r="A23" s="80" t="s">
        <v>13</v>
      </c>
      <c r="B23" s="81"/>
      <c r="C23" s="81" t="s">
        <v>92</v>
      </c>
      <c r="D23" s="93"/>
      <c r="E23" s="93"/>
      <c r="F23" s="93"/>
      <c r="G23" s="82"/>
    </row>
    <row r="24" spans="1:7">
      <c r="A24" s="16"/>
      <c r="B24" s="14"/>
      <c r="C24" s="14"/>
      <c r="D24" s="15"/>
      <c r="E24" s="15"/>
      <c r="F24" s="15"/>
    </row>
    <row r="25" spans="1:7">
      <c r="A25" s="80" t="s">
        <v>17</v>
      </c>
      <c r="B25" s="81"/>
      <c r="C25" s="81" t="s">
        <v>30</v>
      </c>
      <c r="D25" s="93"/>
      <c r="E25" s="93"/>
      <c r="F25" s="93"/>
      <c r="G25" s="82"/>
    </row>
    <row r="26" spans="1:7">
      <c r="A26" s="16"/>
      <c r="B26" s="18"/>
      <c r="C26" s="14"/>
      <c r="D26" s="15"/>
      <c r="E26" s="15"/>
      <c r="F26" s="15"/>
    </row>
    <row r="27" spans="1:7">
      <c r="A27" s="94" t="s">
        <v>18</v>
      </c>
      <c r="B27" s="85"/>
      <c r="C27" s="85" t="s">
        <v>44</v>
      </c>
      <c r="D27" s="86"/>
      <c r="E27" s="86"/>
      <c r="F27" s="86"/>
      <c r="G27" s="88"/>
    </row>
    <row r="28" spans="1:7">
      <c r="A28" s="89"/>
      <c r="B28" s="19"/>
      <c r="C28" s="14" t="s">
        <v>45</v>
      </c>
      <c r="D28" s="15"/>
      <c r="E28" s="15"/>
      <c r="F28" s="15"/>
      <c r="G28" s="90"/>
    </row>
    <row r="29" spans="1:7">
      <c r="A29" s="89"/>
      <c r="B29" s="14"/>
      <c r="C29" s="14" t="s">
        <v>46</v>
      </c>
      <c r="D29" s="15"/>
      <c r="E29" s="15"/>
      <c r="F29" s="15"/>
      <c r="G29" s="90"/>
    </row>
    <row r="30" spans="1:7">
      <c r="A30" s="129"/>
      <c r="B30" s="87"/>
      <c r="C30" s="87"/>
      <c r="D30" s="87"/>
      <c r="E30" s="87"/>
      <c r="F30" s="87"/>
      <c r="G30" s="87"/>
    </row>
    <row r="43" spans="1:7">
      <c r="A43" s="216" t="s">
        <v>41</v>
      </c>
      <c r="B43" s="217"/>
      <c r="C43" s="217"/>
      <c r="D43" s="217"/>
      <c r="E43" s="217"/>
      <c r="F43" s="217"/>
      <c r="G43" s="218"/>
    </row>
    <row r="44" spans="1:7">
      <c r="A44" s="219"/>
      <c r="B44" s="220"/>
      <c r="C44" s="220"/>
      <c r="D44" s="220"/>
      <c r="E44" s="220"/>
      <c r="F44" s="220"/>
      <c r="G44" s="221"/>
    </row>
    <row r="45" spans="1:7">
      <c r="A45" s="222"/>
      <c r="B45" s="223"/>
      <c r="C45" s="223"/>
      <c r="D45" s="223"/>
      <c r="E45" s="223"/>
      <c r="F45" s="223"/>
      <c r="G45" s="224"/>
    </row>
  </sheetData>
  <mergeCells count="11">
    <mergeCell ref="A2:G3"/>
    <mergeCell ref="A5:G5"/>
    <mergeCell ref="C15:F15"/>
    <mergeCell ref="A43:G45"/>
    <mergeCell ref="A7:G7"/>
    <mergeCell ref="C21:G21"/>
    <mergeCell ref="C19:G19"/>
    <mergeCell ref="C17:G17"/>
    <mergeCell ref="C9:G9"/>
    <mergeCell ref="C10:G10"/>
    <mergeCell ref="C11:G11"/>
  </mergeCells>
  <pageMargins left="0.7" right="0.7" top="0.91062500000000002" bottom="0.75" header="0.30354166666666665" footer="0.3"/>
  <pageSetup paperSize="9" scale="94" fitToHeight="0" orientation="portrait" r:id="rId1"/>
  <headerFooter>
    <oddHeader>&amp;L&amp;"Arial Narrow,Navadno"&amp;9POPIS DEL, 
ŠT. PROJEKTA 20/2023
STATIČNA IN ENERGETSKA SANACIJA OBJEKTA - ULICA DUŠANA KVEDRA 38, ŠENTJUR&amp;R&amp;G</oddHeader>
    <oddFooter>&amp;C&amp;"Arial Narrow,Navadno"&amp;10&amp;P / &amp;N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42522-F95B-406E-80E4-BED1864D0ADF}">
  <sheetPr>
    <tabColor theme="5" tint="0.39997558519241921"/>
  </sheetPr>
  <dimension ref="A1:G69"/>
  <sheetViews>
    <sheetView showZeros="0" tabSelected="1" view="pageBreakPreview" topLeftCell="A48" zoomScale="115" zoomScaleNormal="100" zoomScaleSheetLayoutView="115" workbookViewId="0">
      <selection activeCell="F56" sqref="F56"/>
    </sheetView>
  </sheetViews>
  <sheetFormatPr defaultColWidth="9.140625" defaultRowHeight="16.5"/>
  <cols>
    <col min="1" max="1" width="4.5703125" style="191" bestFit="1" customWidth="1"/>
    <col min="2" max="2" width="3" style="53" bestFit="1" customWidth="1"/>
    <col min="3" max="3" width="48" style="61" customWidth="1"/>
    <col min="4" max="4" width="4.85546875" style="55" customWidth="1"/>
    <col min="5" max="5" width="9.140625" style="54" bestFit="1" customWidth="1"/>
    <col min="6" max="6" width="10" style="55" customWidth="1"/>
    <col min="7" max="7" width="11" style="55" customWidth="1"/>
    <col min="8" max="16384" width="9.140625" style="3"/>
  </cols>
  <sheetData>
    <row r="1" spans="1:7">
      <c r="A1" s="189"/>
      <c r="B1" s="195"/>
      <c r="C1" s="40"/>
      <c r="D1" s="41"/>
      <c r="E1" s="42"/>
      <c r="F1" s="41"/>
      <c r="G1" s="41"/>
    </row>
    <row r="2" spans="1:7" ht="18.75" customHeight="1">
      <c r="A2" s="186" t="s">
        <v>22</v>
      </c>
      <c r="B2" s="196"/>
      <c r="C2" s="43" t="s">
        <v>127</v>
      </c>
      <c r="D2" s="44"/>
      <c r="E2" s="45"/>
      <c r="F2" s="128"/>
      <c r="G2" s="128"/>
    </row>
    <row r="3" spans="1:7" ht="18.75" customHeight="1">
      <c r="A3" s="187"/>
      <c r="B3" s="197"/>
      <c r="C3" s="47"/>
      <c r="D3" s="48"/>
      <c r="E3" s="49"/>
      <c r="F3" s="128"/>
      <c r="G3" s="128"/>
    </row>
    <row r="4" spans="1:7" ht="16.5" customHeight="1">
      <c r="A4" s="184" t="s">
        <v>150</v>
      </c>
      <c r="B4" s="198"/>
      <c r="C4" s="50" t="s">
        <v>75</v>
      </c>
      <c r="D4" s="51"/>
      <c r="E4" s="52"/>
      <c r="F4" s="128"/>
      <c r="G4" s="128"/>
    </row>
    <row r="5" spans="1:7" ht="15" customHeight="1">
      <c r="C5" s="211"/>
      <c r="D5" s="211"/>
      <c r="E5" s="211"/>
      <c r="F5" s="211"/>
      <c r="G5" s="211"/>
    </row>
    <row r="6" spans="1:7" ht="15" customHeight="1">
      <c r="A6" s="192" t="s">
        <v>2</v>
      </c>
      <c r="B6" s="200"/>
      <c r="C6" s="148" t="s">
        <v>3</v>
      </c>
      <c r="D6" s="149" t="s">
        <v>4</v>
      </c>
      <c r="E6" s="150" t="s">
        <v>5</v>
      </c>
      <c r="F6" s="151" t="s">
        <v>6</v>
      </c>
      <c r="G6" s="151" t="s">
        <v>7</v>
      </c>
    </row>
    <row r="7" spans="1:7" ht="17.25" thickBot="1">
      <c r="A7" s="182"/>
      <c r="B7" s="201"/>
      <c r="C7" s="57"/>
      <c r="D7" s="58"/>
      <c r="E7" s="152"/>
      <c r="F7" s="153"/>
      <c r="G7" s="153"/>
    </row>
    <row r="8" spans="1:7" ht="17.25" thickBot="1">
      <c r="A8" s="181" t="str">
        <f>A4</f>
        <v>III.</v>
      </c>
      <c r="B8" s="183"/>
      <c r="C8" s="155" t="str">
        <f>C4</f>
        <v>OSTALO</v>
      </c>
      <c r="D8" s="156"/>
      <c r="E8" s="157"/>
      <c r="F8" s="158"/>
      <c r="G8" s="158"/>
    </row>
    <row r="9" spans="1:7">
      <c r="A9" s="182"/>
      <c r="B9" s="201"/>
      <c r="C9" s="57"/>
      <c r="D9" s="58"/>
      <c r="E9" s="59"/>
      <c r="F9" s="60"/>
      <c r="G9" s="60"/>
    </row>
    <row r="10" spans="1:7" ht="58.5" customHeight="1">
      <c r="A10" s="146" t="str">
        <f>A8</f>
        <v>III.</v>
      </c>
      <c r="B10" s="180" t="s">
        <v>28</v>
      </c>
      <c r="C10" s="74" t="s">
        <v>202</v>
      </c>
      <c r="D10" s="62" t="s">
        <v>19</v>
      </c>
      <c r="E10" s="159">
        <v>60</v>
      </c>
      <c r="F10" s="160"/>
      <c r="G10" s="65">
        <f>E10*F10</f>
        <v>0</v>
      </c>
    </row>
    <row r="11" spans="1:7">
      <c r="A11" s="146"/>
      <c r="B11" s="180"/>
      <c r="C11" s="74"/>
      <c r="D11" s="62"/>
      <c r="E11" s="159"/>
      <c r="F11" s="160"/>
      <c r="G11" s="65"/>
    </row>
    <row r="12" spans="1:7" ht="63.75">
      <c r="A12" s="146" t="str">
        <f>A10</f>
        <v>III.</v>
      </c>
      <c r="B12" s="180" t="s">
        <v>27</v>
      </c>
      <c r="C12" s="74" t="s">
        <v>203</v>
      </c>
      <c r="D12" s="62" t="s">
        <v>21</v>
      </c>
      <c r="E12" s="159">
        <v>1</v>
      </c>
      <c r="F12" s="160"/>
      <c r="G12" s="65">
        <f>E12*F12</f>
        <v>0</v>
      </c>
    </row>
    <row r="13" spans="1:7">
      <c r="A13" s="193"/>
      <c r="B13" s="180"/>
      <c r="C13" s="130"/>
      <c r="D13" s="62"/>
      <c r="E13" s="161"/>
      <c r="F13" s="160"/>
      <c r="G13" s="162"/>
    </row>
    <row r="14" spans="1:7" ht="25.5">
      <c r="A14" s="146" t="str">
        <f>A8</f>
        <v>III.</v>
      </c>
      <c r="B14" s="180" t="s">
        <v>25</v>
      </c>
      <c r="C14" s="74" t="s">
        <v>122</v>
      </c>
      <c r="D14" s="62" t="s">
        <v>36</v>
      </c>
      <c r="E14" s="163">
        <v>7</v>
      </c>
      <c r="F14" s="160"/>
      <c r="G14" s="65">
        <f t="shared" ref="G14" si="0">E14*F14</f>
        <v>0</v>
      </c>
    </row>
    <row r="15" spans="1:7">
      <c r="A15" s="204"/>
      <c r="B15" s="180"/>
      <c r="D15" s="62"/>
      <c r="E15" s="163"/>
      <c r="F15" s="160"/>
      <c r="G15" s="65"/>
    </row>
    <row r="16" spans="1:7" ht="256.5" customHeight="1">
      <c r="A16" s="146" t="str">
        <f>A8</f>
        <v>III.</v>
      </c>
      <c r="B16" s="180" t="s">
        <v>26</v>
      </c>
      <c r="C16" s="74" t="s">
        <v>151</v>
      </c>
      <c r="D16" s="62" t="s">
        <v>19</v>
      </c>
      <c r="E16" s="163">
        <v>5</v>
      </c>
      <c r="F16" s="160"/>
      <c r="G16" s="65">
        <f t="shared" ref="G16" si="1">E16*F16</f>
        <v>0</v>
      </c>
    </row>
    <row r="17" spans="1:7">
      <c r="A17" s="204"/>
      <c r="B17" s="202"/>
      <c r="C17" s="130"/>
      <c r="D17" s="62"/>
      <c r="E17" s="161"/>
      <c r="F17" s="160"/>
      <c r="G17" s="162"/>
    </row>
    <row r="18" spans="1:7" ht="76.5">
      <c r="A18" s="146" t="str">
        <f>A8</f>
        <v>III.</v>
      </c>
      <c r="B18" s="180" t="s">
        <v>37</v>
      </c>
      <c r="C18" s="74" t="s">
        <v>152</v>
      </c>
      <c r="D18" s="62" t="s">
        <v>21</v>
      </c>
      <c r="E18" s="163">
        <v>4</v>
      </c>
      <c r="F18" s="160"/>
      <c r="G18" s="65">
        <f t="shared" ref="G18" si="2">E18*F18</f>
        <v>0</v>
      </c>
    </row>
    <row r="19" spans="1:7">
      <c r="A19" s="146"/>
      <c r="B19" s="180"/>
      <c r="C19" s="74"/>
      <c r="D19" s="62"/>
      <c r="E19" s="163"/>
      <c r="F19" s="160"/>
      <c r="G19" s="65"/>
    </row>
    <row r="20" spans="1:7" ht="25.5">
      <c r="A20" s="146" t="str">
        <f>A8</f>
        <v>III.</v>
      </c>
      <c r="B20" s="180" t="s">
        <v>23</v>
      </c>
      <c r="C20" s="74" t="s">
        <v>188</v>
      </c>
      <c r="D20" s="62" t="s">
        <v>21</v>
      </c>
      <c r="E20" s="163">
        <v>1</v>
      </c>
      <c r="F20" s="160"/>
      <c r="G20" s="65"/>
    </row>
    <row r="21" spans="1:7">
      <c r="A21" s="146"/>
      <c r="B21" s="145"/>
      <c r="C21" s="74"/>
      <c r="D21" s="62"/>
      <c r="E21" s="163"/>
      <c r="F21" s="160"/>
      <c r="G21" s="65"/>
    </row>
    <row r="22" spans="1:7" ht="90" customHeight="1">
      <c r="A22" s="146" t="str">
        <f>A8</f>
        <v>III.</v>
      </c>
      <c r="B22" s="180" t="s">
        <v>24</v>
      </c>
      <c r="C22" s="74" t="s">
        <v>153</v>
      </c>
      <c r="D22" s="3"/>
      <c r="E22" s="3"/>
      <c r="F22" s="3"/>
      <c r="G22" s="3"/>
    </row>
    <row r="23" spans="1:7">
      <c r="A23" s="146"/>
      <c r="B23" s="145" t="s">
        <v>133</v>
      </c>
      <c r="C23" s="74" t="s">
        <v>173</v>
      </c>
      <c r="D23" s="62" t="s">
        <v>0</v>
      </c>
      <c r="E23" s="163">
        <v>15</v>
      </c>
      <c r="F23" s="160"/>
      <c r="G23" s="65">
        <f t="shared" ref="G23" si="3">E23*F23</f>
        <v>0</v>
      </c>
    </row>
    <row r="24" spans="1:7">
      <c r="A24" s="146"/>
      <c r="B24" s="145" t="s">
        <v>134</v>
      </c>
      <c r="C24" s="74" t="s">
        <v>174</v>
      </c>
      <c r="D24" s="62" t="s">
        <v>0</v>
      </c>
      <c r="E24" s="163">
        <v>30</v>
      </c>
      <c r="F24" s="160"/>
      <c r="G24" s="65">
        <f t="shared" ref="G24:G25" si="4">E24*F24</f>
        <v>0</v>
      </c>
    </row>
    <row r="25" spans="1:7">
      <c r="A25" s="146"/>
      <c r="B25" s="145" t="s">
        <v>135</v>
      </c>
      <c r="C25" s="74" t="s">
        <v>175</v>
      </c>
      <c r="D25" s="62" t="s">
        <v>0</v>
      </c>
      <c r="E25" s="163">
        <v>15</v>
      </c>
      <c r="F25" s="160"/>
      <c r="G25" s="65">
        <f t="shared" si="4"/>
        <v>0</v>
      </c>
    </row>
    <row r="26" spans="1:7" ht="25.5">
      <c r="A26" s="146"/>
      <c r="B26" s="145" t="s">
        <v>163</v>
      </c>
      <c r="C26" s="74" t="s">
        <v>179</v>
      </c>
      <c r="D26" s="62" t="s">
        <v>21</v>
      </c>
      <c r="E26" s="163">
        <v>1</v>
      </c>
      <c r="F26" s="160"/>
      <c r="G26" s="65">
        <f t="shared" ref="G26" si="5">E26*F26</f>
        <v>0</v>
      </c>
    </row>
    <row r="27" spans="1:7">
      <c r="A27" s="146"/>
      <c r="B27" s="180"/>
      <c r="C27" s="74"/>
      <c r="D27" s="62"/>
      <c r="E27" s="163"/>
      <c r="F27" s="160"/>
      <c r="G27" s="65"/>
    </row>
    <row r="28" spans="1:7" ht="51">
      <c r="A28" s="146" t="str">
        <f>A8</f>
        <v>III.</v>
      </c>
      <c r="B28" s="180" t="s">
        <v>38</v>
      </c>
      <c r="C28" s="74" t="s">
        <v>154</v>
      </c>
      <c r="D28" s="62" t="s">
        <v>0</v>
      </c>
      <c r="E28" s="163">
        <v>40</v>
      </c>
      <c r="F28" s="160"/>
      <c r="G28" s="65">
        <f t="shared" ref="G28" si="6">E28*F28</f>
        <v>0</v>
      </c>
    </row>
    <row r="29" spans="1:7">
      <c r="A29" s="146"/>
      <c r="B29" s="180"/>
      <c r="C29" s="74"/>
      <c r="D29" s="62"/>
      <c r="E29" s="163"/>
      <c r="F29" s="160"/>
      <c r="G29" s="65"/>
    </row>
    <row r="30" spans="1:7" ht="38.25">
      <c r="A30" s="146" t="str">
        <f>$A$8</f>
        <v>III.</v>
      </c>
      <c r="B30" s="180" t="s">
        <v>160</v>
      </c>
      <c r="C30" s="74" t="s">
        <v>157</v>
      </c>
      <c r="D30" s="62"/>
      <c r="E30" s="163"/>
      <c r="F30" s="160"/>
      <c r="G30" s="65"/>
    </row>
    <row r="31" spans="1:7" ht="38.25">
      <c r="A31" s="146"/>
      <c r="B31" s="145" t="s">
        <v>133</v>
      </c>
      <c r="C31" s="74" t="s">
        <v>162</v>
      </c>
      <c r="D31" s="62" t="s">
        <v>21</v>
      </c>
      <c r="E31" s="163">
        <v>1</v>
      </c>
      <c r="F31" s="160"/>
      <c r="G31" s="65">
        <f t="shared" ref="G31" si="7">E31*F31</f>
        <v>0</v>
      </c>
    </row>
    <row r="32" spans="1:7">
      <c r="A32" s="146"/>
      <c r="B32" s="145" t="s">
        <v>134</v>
      </c>
      <c r="C32" s="74" t="s">
        <v>156</v>
      </c>
      <c r="D32" s="62" t="s">
        <v>21</v>
      </c>
      <c r="E32" s="163">
        <v>1</v>
      </c>
      <c r="F32" s="160"/>
      <c r="G32" s="65">
        <f t="shared" ref="G32:G33" si="8">E32*F32</f>
        <v>0</v>
      </c>
    </row>
    <row r="33" spans="1:7">
      <c r="A33" s="146"/>
      <c r="B33" s="145" t="s">
        <v>135</v>
      </c>
      <c r="C33" s="74" t="s">
        <v>155</v>
      </c>
      <c r="D33" s="62" t="s">
        <v>21</v>
      </c>
      <c r="E33" s="163">
        <v>1</v>
      </c>
      <c r="F33" s="160"/>
      <c r="G33" s="65">
        <f t="shared" si="8"/>
        <v>0</v>
      </c>
    </row>
    <row r="34" spans="1:7">
      <c r="A34" s="146"/>
      <c r="B34" s="180"/>
      <c r="C34" s="74"/>
      <c r="D34" s="62"/>
      <c r="E34" s="163"/>
      <c r="F34" s="160"/>
      <c r="G34" s="65"/>
    </row>
    <row r="35" spans="1:7" ht="91.5" customHeight="1">
      <c r="A35" s="146" t="str">
        <f>$A$8</f>
        <v>III.</v>
      </c>
      <c r="B35" s="180" t="s">
        <v>161</v>
      </c>
      <c r="C35" s="74" t="s">
        <v>158</v>
      </c>
      <c r="D35" s="62"/>
      <c r="E35" s="163"/>
      <c r="F35" s="160"/>
      <c r="G35" s="65"/>
    </row>
    <row r="36" spans="1:7">
      <c r="A36" s="146"/>
      <c r="B36" s="145" t="s">
        <v>133</v>
      </c>
      <c r="C36" s="74" t="s">
        <v>76</v>
      </c>
      <c r="D36" s="62" t="s">
        <v>19</v>
      </c>
      <c r="E36" s="163">
        <v>10</v>
      </c>
      <c r="F36" s="160"/>
      <c r="G36" s="65">
        <f t="shared" ref="G36:G37" si="9">E36*F36</f>
        <v>0</v>
      </c>
    </row>
    <row r="37" spans="1:7">
      <c r="A37" s="146"/>
      <c r="B37" s="145" t="s">
        <v>134</v>
      </c>
      <c r="C37" s="74" t="s">
        <v>159</v>
      </c>
      <c r="D37" s="62" t="s">
        <v>19</v>
      </c>
      <c r="E37" s="163">
        <v>6</v>
      </c>
      <c r="F37" s="160"/>
      <c r="G37" s="65">
        <f t="shared" si="9"/>
        <v>0</v>
      </c>
    </row>
    <row r="38" spans="1:7">
      <c r="A38" s="146"/>
      <c r="B38" s="145"/>
      <c r="C38" s="74"/>
      <c r="D38" s="62"/>
      <c r="E38" s="163"/>
      <c r="F38" s="160"/>
      <c r="G38" s="65"/>
    </row>
    <row r="39" spans="1:7" ht="89.25">
      <c r="A39" s="146" t="str">
        <f>$A$8</f>
        <v>III.</v>
      </c>
      <c r="B39" s="180" t="s">
        <v>178</v>
      </c>
      <c r="C39" s="74" t="s">
        <v>123</v>
      </c>
      <c r="D39" s="62" t="s">
        <v>19</v>
      </c>
      <c r="E39" s="163">
        <v>35</v>
      </c>
      <c r="F39" s="160"/>
      <c r="G39" s="65">
        <f t="shared" ref="G39" si="10">E39*F39</f>
        <v>0</v>
      </c>
    </row>
    <row r="40" spans="1:7">
      <c r="A40" s="146"/>
      <c r="B40" s="180"/>
      <c r="C40" s="74"/>
      <c r="D40" s="62"/>
      <c r="E40" s="163"/>
      <c r="F40" s="160"/>
      <c r="G40" s="65"/>
    </row>
    <row r="41" spans="1:7" ht="38.25">
      <c r="A41" s="146" t="str">
        <f>$A$8</f>
        <v>III.</v>
      </c>
      <c r="B41" s="180" t="s">
        <v>189</v>
      </c>
      <c r="C41" s="74" t="s">
        <v>177</v>
      </c>
      <c r="D41" s="62" t="s">
        <v>19</v>
      </c>
      <c r="E41" s="163">
        <v>70</v>
      </c>
      <c r="F41" s="160"/>
      <c r="G41" s="65">
        <f t="shared" ref="G41" si="11">E41*F41</f>
        <v>0</v>
      </c>
    </row>
    <row r="42" spans="1:7">
      <c r="A42" s="146"/>
      <c r="B42" s="180"/>
      <c r="C42" s="74"/>
      <c r="D42" s="62"/>
      <c r="E42" s="163"/>
      <c r="F42" s="160"/>
      <c r="G42" s="65"/>
    </row>
    <row r="43" spans="1:7" ht="25.5">
      <c r="A43" s="146" t="str">
        <f>$A$8</f>
        <v>III.</v>
      </c>
      <c r="B43" s="180" t="s">
        <v>204</v>
      </c>
      <c r="C43" s="74" t="s">
        <v>190</v>
      </c>
      <c r="D43" s="62" t="s">
        <v>0</v>
      </c>
      <c r="E43" s="163">
        <v>47.1</v>
      </c>
      <c r="F43" s="160"/>
      <c r="G43" s="65">
        <f t="shared" ref="G43" si="12">E43*F43</f>
        <v>0</v>
      </c>
    </row>
    <row r="44" spans="1:7" ht="25.5">
      <c r="A44" s="146"/>
      <c r="B44" s="180"/>
      <c r="C44" s="74" t="s">
        <v>191</v>
      </c>
      <c r="D44" s="62"/>
      <c r="E44" s="163"/>
      <c r="F44" s="160"/>
      <c r="G44" s="65"/>
    </row>
    <row r="45" spans="1:7" ht="38.25">
      <c r="A45" s="146"/>
      <c r="B45" s="180"/>
      <c r="C45" s="74" t="s">
        <v>192</v>
      </c>
      <c r="D45" s="62"/>
      <c r="E45" s="163"/>
      <c r="F45" s="160"/>
      <c r="G45" s="65"/>
    </row>
    <row r="46" spans="1:7" ht="25.5">
      <c r="A46" s="146"/>
      <c r="B46" s="180"/>
      <c r="C46" s="74" t="s">
        <v>200</v>
      </c>
      <c r="D46" s="62"/>
      <c r="E46" s="163"/>
      <c r="F46" s="160"/>
      <c r="G46" s="65"/>
    </row>
    <row r="47" spans="1:7" ht="38.25">
      <c r="A47" s="146"/>
      <c r="B47" s="180"/>
      <c r="C47" s="74" t="s">
        <v>193</v>
      </c>
      <c r="D47" s="62"/>
      <c r="E47" s="163"/>
      <c r="F47" s="160"/>
      <c r="G47" s="65"/>
    </row>
    <row r="48" spans="1:7" ht="25.5">
      <c r="A48" s="146"/>
      <c r="B48" s="180"/>
      <c r="C48" s="74" t="s">
        <v>194</v>
      </c>
      <c r="D48" s="62"/>
      <c r="E48" s="163"/>
      <c r="F48" s="160"/>
      <c r="G48" s="65"/>
    </row>
    <row r="49" spans="1:7" ht="51">
      <c r="A49" s="146"/>
      <c r="B49" s="180"/>
      <c r="C49" s="74" t="s">
        <v>195</v>
      </c>
      <c r="D49" s="62"/>
      <c r="E49" s="163"/>
      <c r="F49" s="160"/>
      <c r="G49" s="65"/>
    </row>
    <row r="50" spans="1:7" ht="51">
      <c r="A50" s="146"/>
      <c r="B50" s="180"/>
      <c r="C50" s="74" t="s">
        <v>196</v>
      </c>
      <c r="D50" s="62"/>
      <c r="E50" s="163"/>
      <c r="F50" s="160"/>
      <c r="G50" s="65"/>
    </row>
    <row r="51" spans="1:7" ht="89.25">
      <c r="A51" s="146"/>
      <c r="B51" s="180"/>
      <c r="C51" s="74" t="s">
        <v>197</v>
      </c>
      <c r="D51" s="62"/>
      <c r="E51" s="163"/>
      <c r="F51" s="160"/>
      <c r="G51" s="65"/>
    </row>
    <row r="52" spans="1:7">
      <c r="A52" s="146"/>
      <c r="B52" s="180"/>
      <c r="C52" s="74" t="s">
        <v>198</v>
      </c>
      <c r="D52" s="62"/>
      <c r="E52" s="163"/>
      <c r="F52" s="160"/>
      <c r="G52" s="65"/>
    </row>
    <row r="53" spans="1:7">
      <c r="A53" s="146"/>
      <c r="B53" s="180"/>
      <c r="C53" s="74" t="s">
        <v>199</v>
      </c>
      <c r="D53" s="62" t="s">
        <v>19</v>
      </c>
      <c r="E53" s="163">
        <v>35</v>
      </c>
      <c r="F53" s="160"/>
      <c r="G53" s="65">
        <f t="shared" ref="G53" si="13">E53*F53</f>
        <v>0</v>
      </c>
    </row>
    <row r="54" spans="1:7" ht="38.25">
      <c r="A54" s="146"/>
      <c r="B54" s="180"/>
      <c r="C54" s="74" t="s">
        <v>201</v>
      </c>
      <c r="D54" s="62"/>
      <c r="E54" s="163"/>
      <c r="F54" s="160"/>
      <c r="G54" s="65"/>
    </row>
    <row r="55" spans="1:7">
      <c r="A55" s="146"/>
      <c r="B55" s="180"/>
      <c r="C55" s="74"/>
      <c r="D55" s="62"/>
      <c r="E55" s="163"/>
      <c r="F55" s="160"/>
      <c r="G55" s="65"/>
    </row>
    <row r="56" spans="1:7" ht="127.5">
      <c r="A56" s="146" t="str">
        <f>$A$8</f>
        <v>III.</v>
      </c>
      <c r="B56" s="180" t="s">
        <v>210</v>
      </c>
      <c r="C56" s="74" t="s">
        <v>211</v>
      </c>
      <c r="D56" s="62" t="s">
        <v>0</v>
      </c>
      <c r="E56" s="163">
        <v>10</v>
      </c>
      <c r="F56" s="160"/>
      <c r="G56" s="65">
        <f t="shared" ref="G56" si="14">E56*F56</f>
        <v>0</v>
      </c>
    </row>
    <row r="57" spans="1:7" ht="17.25" thickBot="1">
      <c r="A57" s="146"/>
      <c r="B57" s="180"/>
      <c r="C57" s="74"/>
      <c r="D57" s="62"/>
      <c r="E57" s="159"/>
      <c r="F57" s="75"/>
      <c r="G57" s="168"/>
    </row>
    <row r="58" spans="1:7" ht="17.25" thickBot="1">
      <c r="A58" s="194"/>
      <c r="B58" s="203"/>
      <c r="C58" s="155" t="str">
        <f>CONCATENATE(C8," ","SKUPAJ")</f>
        <v>OSTALO SKUPAJ</v>
      </c>
      <c r="D58" s="156"/>
      <c r="E58" s="165"/>
      <c r="F58" s="166"/>
      <c r="G58" s="167">
        <f>SUM(G10:G57)</f>
        <v>0</v>
      </c>
    </row>
    <row r="69" ht="154.5" customHeight="1"/>
  </sheetData>
  <pageMargins left="0.7" right="0.7" top="0.91062500000000002" bottom="0.75" header="0.30354166666666665" footer="0.3"/>
  <pageSetup paperSize="9" scale="90" fitToHeight="0" orientation="portrait" r:id="rId1"/>
  <headerFooter>
    <oddHeader>&amp;L&amp;"Arial Narrow,Navadno"&amp;9POPIS DEL, 
ŠT. PROJEKTA 20/2023
STATIČNA IN ENERGETSKA SANACIJA OBJEKTA - ULICA DUŠANA KVEDRA 38, ŠENTJUR&amp;R&amp;G</oddHeader>
    <oddFooter>&amp;C&amp;"Arial Narrow,Navadno"&amp;10&amp;P / &amp;N</oddFooter>
  </headerFooter>
  <rowBreaks count="2" manualBreakCount="2">
    <brk id="12" max="5" man="1"/>
    <brk id="3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87145-96BC-4A3F-B068-2E96534F8188}">
  <sheetPr>
    <tabColor rgb="FFFFC000"/>
  </sheetPr>
  <dimension ref="A1:I42"/>
  <sheetViews>
    <sheetView showZeros="0" view="pageLayout" zoomScaleNormal="100" zoomScaleSheetLayoutView="115" workbookViewId="0">
      <selection activeCell="E2" sqref="E2"/>
    </sheetView>
  </sheetViews>
  <sheetFormatPr defaultRowHeight="16.5"/>
  <cols>
    <col min="1" max="1" width="12.42578125" style="142" customWidth="1"/>
    <col min="2" max="2" width="14" style="142" customWidth="1"/>
    <col min="3" max="3" width="9" style="142" customWidth="1"/>
    <col min="4" max="4" width="9.140625" style="142"/>
    <col min="5" max="5" width="6.85546875" style="142" customWidth="1"/>
    <col min="6" max="6" width="9.140625" style="142"/>
    <col min="7" max="8" width="6.42578125" style="142" customWidth="1"/>
    <col min="9" max="9" width="14.140625" style="142" customWidth="1"/>
    <col min="10" max="10" width="9.140625" style="142"/>
    <col min="11" max="11" width="11.5703125" style="142" customWidth="1"/>
    <col min="12" max="256" width="9.140625" style="142"/>
    <col min="257" max="257" width="12.42578125" style="142" customWidth="1"/>
    <col min="258" max="258" width="14" style="142" customWidth="1"/>
    <col min="259" max="259" width="9" style="142" customWidth="1"/>
    <col min="260" max="260" width="9.140625" style="142"/>
    <col min="261" max="261" width="6.85546875" style="142" customWidth="1"/>
    <col min="262" max="262" width="9.140625" style="142"/>
    <col min="263" max="264" width="6.42578125" style="142" customWidth="1"/>
    <col min="265" max="265" width="14.140625" style="142" customWidth="1"/>
    <col min="266" max="266" width="9.140625" style="142"/>
    <col min="267" max="267" width="11.5703125" style="142" customWidth="1"/>
    <col min="268" max="512" width="9.140625" style="142"/>
    <col min="513" max="513" width="12.42578125" style="142" customWidth="1"/>
    <col min="514" max="514" width="14" style="142" customWidth="1"/>
    <col min="515" max="515" width="9" style="142" customWidth="1"/>
    <col min="516" max="516" width="9.140625" style="142"/>
    <col min="517" max="517" width="6.85546875" style="142" customWidth="1"/>
    <col min="518" max="518" width="9.140625" style="142"/>
    <col min="519" max="520" width="6.42578125" style="142" customWidth="1"/>
    <col min="521" max="521" width="14.140625" style="142" customWidth="1"/>
    <col min="522" max="522" width="9.140625" style="142"/>
    <col min="523" max="523" width="11.5703125" style="142" customWidth="1"/>
    <col min="524" max="768" width="9.140625" style="142"/>
    <col min="769" max="769" width="12.42578125" style="142" customWidth="1"/>
    <col min="770" max="770" width="14" style="142" customWidth="1"/>
    <col min="771" max="771" width="9" style="142" customWidth="1"/>
    <col min="772" max="772" width="9.140625" style="142"/>
    <col min="773" max="773" width="6.85546875" style="142" customWidth="1"/>
    <col min="774" max="774" width="9.140625" style="142"/>
    <col min="775" max="776" width="6.42578125" style="142" customWidth="1"/>
    <col min="777" max="777" width="14.140625" style="142" customWidth="1"/>
    <col min="778" max="778" width="9.140625" style="142"/>
    <col min="779" max="779" width="11.5703125" style="142" customWidth="1"/>
    <col min="780" max="1024" width="9.140625" style="142"/>
    <col min="1025" max="1025" width="12.42578125" style="142" customWidth="1"/>
    <col min="1026" max="1026" width="14" style="142" customWidth="1"/>
    <col min="1027" max="1027" width="9" style="142" customWidth="1"/>
    <col min="1028" max="1028" width="9.140625" style="142"/>
    <col min="1029" max="1029" width="6.85546875" style="142" customWidth="1"/>
    <col min="1030" max="1030" width="9.140625" style="142"/>
    <col min="1031" max="1032" width="6.42578125" style="142" customWidth="1"/>
    <col min="1033" max="1033" width="14.140625" style="142" customWidth="1"/>
    <col min="1034" max="1034" width="9.140625" style="142"/>
    <col min="1035" max="1035" width="11.5703125" style="142" customWidth="1"/>
    <col min="1036" max="1280" width="9.140625" style="142"/>
    <col min="1281" max="1281" width="12.42578125" style="142" customWidth="1"/>
    <col min="1282" max="1282" width="14" style="142" customWidth="1"/>
    <col min="1283" max="1283" width="9" style="142" customWidth="1"/>
    <col min="1284" max="1284" width="9.140625" style="142"/>
    <col min="1285" max="1285" width="6.85546875" style="142" customWidth="1"/>
    <col min="1286" max="1286" width="9.140625" style="142"/>
    <col min="1287" max="1288" width="6.42578125" style="142" customWidth="1"/>
    <col min="1289" max="1289" width="14.140625" style="142" customWidth="1"/>
    <col min="1290" max="1290" width="9.140625" style="142"/>
    <col min="1291" max="1291" width="11.5703125" style="142" customWidth="1"/>
    <col min="1292" max="1536" width="9.140625" style="142"/>
    <col min="1537" max="1537" width="12.42578125" style="142" customWidth="1"/>
    <col min="1538" max="1538" width="14" style="142" customWidth="1"/>
    <col min="1539" max="1539" width="9" style="142" customWidth="1"/>
    <col min="1540" max="1540" width="9.140625" style="142"/>
    <col min="1541" max="1541" width="6.85546875" style="142" customWidth="1"/>
    <col min="1542" max="1542" width="9.140625" style="142"/>
    <col min="1543" max="1544" width="6.42578125" style="142" customWidth="1"/>
    <col min="1545" max="1545" width="14.140625" style="142" customWidth="1"/>
    <col min="1546" max="1546" width="9.140625" style="142"/>
    <col min="1547" max="1547" width="11.5703125" style="142" customWidth="1"/>
    <col min="1548" max="1792" width="9.140625" style="142"/>
    <col min="1793" max="1793" width="12.42578125" style="142" customWidth="1"/>
    <col min="1794" max="1794" width="14" style="142" customWidth="1"/>
    <col min="1795" max="1795" width="9" style="142" customWidth="1"/>
    <col min="1796" max="1796" width="9.140625" style="142"/>
    <col min="1797" max="1797" width="6.85546875" style="142" customWidth="1"/>
    <col min="1798" max="1798" width="9.140625" style="142"/>
    <col min="1799" max="1800" width="6.42578125" style="142" customWidth="1"/>
    <col min="1801" max="1801" width="14.140625" style="142" customWidth="1"/>
    <col min="1802" max="1802" width="9.140625" style="142"/>
    <col min="1803" max="1803" width="11.5703125" style="142" customWidth="1"/>
    <col min="1804" max="2048" width="9.140625" style="142"/>
    <col min="2049" max="2049" width="12.42578125" style="142" customWidth="1"/>
    <col min="2050" max="2050" width="14" style="142" customWidth="1"/>
    <col min="2051" max="2051" width="9" style="142" customWidth="1"/>
    <col min="2052" max="2052" width="9.140625" style="142"/>
    <col min="2053" max="2053" width="6.85546875" style="142" customWidth="1"/>
    <col min="2054" max="2054" width="9.140625" style="142"/>
    <col min="2055" max="2056" width="6.42578125" style="142" customWidth="1"/>
    <col min="2057" max="2057" width="14.140625" style="142" customWidth="1"/>
    <col min="2058" max="2058" width="9.140625" style="142"/>
    <col min="2059" max="2059" width="11.5703125" style="142" customWidth="1"/>
    <col min="2060" max="2304" width="9.140625" style="142"/>
    <col min="2305" max="2305" width="12.42578125" style="142" customWidth="1"/>
    <col min="2306" max="2306" width="14" style="142" customWidth="1"/>
    <col min="2307" max="2307" width="9" style="142" customWidth="1"/>
    <col min="2308" max="2308" width="9.140625" style="142"/>
    <col min="2309" max="2309" width="6.85546875" style="142" customWidth="1"/>
    <col min="2310" max="2310" width="9.140625" style="142"/>
    <col min="2311" max="2312" width="6.42578125" style="142" customWidth="1"/>
    <col min="2313" max="2313" width="14.140625" style="142" customWidth="1"/>
    <col min="2314" max="2314" width="9.140625" style="142"/>
    <col min="2315" max="2315" width="11.5703125" style="142" customWidth="1"/>
    <col min="2316" max="2560" width="9.140625" style="142"/>
    <col min="2561" max="2561" width="12.42578125" style="142" customWidth="1"/>
    <col min="2562" max="2562" width="14" style="142" customWidth="1"/>
    <col min="2563" max="2563" width="9" style="142" customWidth="1"/>
    <col min="2564" max="2564" width="9.140625" style="142"/>
    <col min="2565" max="2565" width="6.85546875" style="142" customWidth="1"/>
    <col min="2566" max="2566" width="9.140625" style="142"/>
    <col min="2567" max="2568" width="6.42578125" style="142" customWidth="1"/>
    <col min="2569" max="2569" width="14.140625" style="142" customWidth="1"/>
    <col min="2570" max="2570" width="9.140625" style="142"/>
    <col min="2571" max="2571" width="11.5703125" style="142" customWidth="1"/>
    <col min="2572" max="2816" width="9.140625" style="142"/>
    <col min="2817" max="2817" width="12.42578125" style="142" customWidth="1"/>
    <col min="2818" max="2818" width="14" style="142" customWidth="1"/>
    <col min="2819" max="2819" width="9" style="142" customWidth="1"/>
    <col min="2820" max="2820" width="9.140625" style="142"/>
    <col min="2821" max="2821" width="6.85546875" style="142" customWidth="1"/>
    <col min="2822" max="2822" width="9.140625" style="142"/>
    <col min="2823" max="2824" width="6.42578125" style="142" customWidth="1"/>
    <col min="2825" max="2825" width="14.140625" style="142" customWidth="1"/>
    <col min="2826" max="2826" width="9.140625" style="142"/>
    <col min="2827" max="2827" width="11.5703125" style="142" customWidth="1"/>
    <col min="2828" max="3072" width="9.140625" style="142"/>
    <col min="3073" max="3073" width="12.42578125" style="142" customWidth="1"/>
    <col min="3074" max="3074" width="14" style="142" customWidth="1"/>
    <col min="3075" max="3075" width="9" style="142" customWidth="1"/>
    <col min="3076" max="3076" width="9.140625" style="142"/>
    <col min="3077" max="3077" width="6.85546875" style="142" customWidth="1"/>
    <col min="3078" max="3078" width="9.140625" style="142"/>
    <col min="3079" max="3080" width="6.42578125" style="142" customWidth="1"/>
    <col min="3081" max="3081" width="14.140625" style="142" customWidth="1"/>
    <col min="3082" max="3082" width="9.140625" style="142"/>
    <col min="3083" max="3083" width="11.5703125" style="142" customWidth="1"/>
    <col min="3084" max="3328" width="9.140625" style="142"/>
    <col min="3329" max="3329" width="12.42578125" style="142" customWidth="1"/>
    <col min="3330" max="3330" width="14" style="142" customWidth="1"/>
    <col min="3331" max="3331" width="9" style="142" customWidth="1"/>
    <col min="3332" max="3332" width="9.140625" style="142"/>
    <col min="3333" max="3333" width="6.85546875" style="142" customWidth="1"/>
    <col min="3334" max="3334" width="9.140625" style="142"/>
    <col min="3335" max="3336" width="6.42578125" style="142" customWidth="1"/>
    <col min="3337" max="3337" width="14.140625" style="142" customWidth="1"/>
    <col min="3338" max="3338" width="9.140625" style="142"/>
    <col min="3339" max="3339" width="11.5703125" style="142" customWidth="1"/>
    <col min="3340" max="3584" width="9.140625" style="142"/>
    <col min="3585" max="3585" width="12.42578125" style="142" customWidth="1"/>
    <col min="3586" max="3586" width="14" style="142" customWidth="1"/>
    <col min="3587" max="3587" width="9" style="142" customWidth="1"/>
    <col min="3588" max="3588" width="9.140625" style="142"/>
    <col min="3589" max="3589" width="6.85546875" style="142" customWidth="1"/>
    <col min="3590" max="3590" width="9.140625" style="142"/>
    <col min="3591" max="3592" width="6.42578125" style="142" customWidth="1"/>
    <col min="3593" max="3593" width="14.140625" style="142" customWidth="1"/>
    <col min="3594" max="3594" width="9.140625" style="142"/>
    <col min="3595" max="3595" width="11.5703125" style="142" customWidth="1"/>
    <col min="3596" max="3840" width="9.140625" style="142"/>
    <col min="3841" max="3841" width="12.42578125" style="142" customWidth="1"/>
    <col min="3842" max="3842" width="14" style="142" customWidth="1"/>
    <col min="3843" max="3843" width="9" style="142" customWidth="1"/>
    <col min="3844" max="3844" width="9.140625" style="142"/>
    <col min="3845" max="3845" width="6.85546875" style="142" customWidth="1"/>
    <col min="3846" max="3846" width="9.140625" style="142"/>
    <col min="3847" max="3848" width="6.42578125" style="142" customWidth="1"/>
    <col min="3849" max="3849" width="14.140625" style="142" customWidth="1"/>
    <col min="3850" max="3850" width="9.140625" style="142"/>
    <col min="3851" max="3851" width="11.5703125" style="142" customWidth="1"/>
    <col min="3852" max="4096" width="9.140625" style="142"/>
    <col min="4097" max="4097" width="12.42578125" style="142" customWidth="1"/>
    <col min="4098" max="4098" width="14" style="142" customWidth="1"/>
    <col min="4099" max="4099" width="9" style="142" customWidth="1"/>
    <col min="4100" max="4100" width="9.140625" style="142"/>
    <col min="4101" max="4101" width="6.85546875" style="142" customWidth="1"/>
    <col min="4102" max="4102" width="9.140625" style="142"/>
    <col min="4103" max="4104" width="6.42578125" style="142" customWidth="1"/>
    <col min="4105" max="4105" width="14.140625" style="142" customWidth="1"/>
    <col min="4106" max="4106" width="9.140625" style="142"/>
    <col min="4107" max="4107" width="11.5703125" style="142" customWidth="1"/>
    <col min="4108" max="4352" width="9.140625" style="142"/>
    <col min="4353" max="4353" width="12.42578125" style="142" customWidth="1"/>
    <col min="4354" max="4354" width="14" style="142" customWidth="1"/>
    <col min="4355" max="4355" width="9" style="142" customWidth="1"/>
    <col min="4356" max="4356" width="9.140625" style="142"/>
    <col min="4357" max="4357" width="6.85546875" style="142" customWidth="1"/>
    <col min="4358" max="4358" width="9.140625" style="142"/>
    <col min="4359" max="4360" width="6.42578125" style="142" customWidth="1"/>
    <col min="4361" max="4361" width="14.140625" style="142" customWidth="1"/>
    <col min="4362" max="4362" width="9.140625" style="142"/>
    <col min="4363" max="4363" width="11.5703125" style="142" customWidth="1"/>
    <col min="4364" max="4608" width="9.140625" style="142"/>
    <col min="4609" max="4609" width="12.42578125" style="142" customWidth="1"/>
    <col min="4610" max="4610" width="14" style="142" customWidth="1"/>
    <col min="4611" max="4611" width="9" style="142" customWidth="1"/>
    <col min="4612" max="4612" width="9.140625" style="142"/>
    <col min="4613" max="4613" width="6.85546875" style="142" customWidth="1"/>
    <col min="4614" max="4614" width="9.140625" style="142"/>
    <col min="4615" max="4616" width="6.42578125" style="142" customWidth="1"/>
    <col min="4617" max="4617" width="14.140625" style="142" customWidth="1"/>
    <col min="4618" max="4618" width="9.140625" style="142"/>
    <col min="4619" max="4619" width="11.5703125" style="142" customWidth="1"/>
    <col min="4620" max="4864" width="9.140625" style="142"/>
    <col min="4865" max="4865" width="12.42578125" style="142" customWidth="1"/>
    <col min="4866" max="4866" width="14" style="142" customWidth="1"/>
    <col min="4867" max="4867" width="9" style="142" customWidth="1"/>
    <col min="4868" max="4868" width="9.140625" style="142"/>
    <col min="4869" max="4869" width="6.85546875" style="142" customWidth="1"/>
    <col min="4870" max="4870" width="9.140625" style="142"/>
    <col min="4871" max="4872" width="6.42578125" style="142" customWidth="1"/>
    <col min="4873" max="4873" width="14.140625" style="142" customWidth="1"/>
    <col min="4874" max="4874" width="9.140625" style="142"/>
    <col min="4875" max="4875" width="11.5703125" style="142" customWidth="1"/>
    <col min="4876" max="5120" width="9.140625" style="142"/>
    <col min="5121" max="5121" width="12.42578125" style="142" customWidth="1"/>
    <col min="5122" max="5122" width="14" style="142" customWidth="1"/>
    <col min="5123" max="5123" width="9" style="142" customWidth="1"/>
    <col min="5124" max="5124" width="9.140625" style="142"/>
    <col min="5125" max="5125" width="6.85546875" style="142" customWidth="1"/>
    <col min="5126" max="5126" width="9.140625" style="142"/>
    <col min="5127" max="5128" width="6.42578125" style="142" customWidth="1"/>
    <col min="5129" max="5129" width="14.140625" style="142" customWidth="1"/>
    <col min="5130" max="5130" width="9.140625" style="142"/>
    <col min="5131" max="5131" width="11.5703125" style="142" customWidth="1"/>
    <col min="5132" max="5376" width="9.140625" style="142"/>
    <col min="5377" max="5377" width="12.42578125" style="142" customWidth="1"/>
    <col min="5378" max="5378" width="14" style="142" customWidth="1"/>
    <col min="5379" max="5379" width="9" style="142" customWidth="1"/>
    <col min="5380" max="5380" width="9.140625" style="142"/>
    <col min="5381" max="5381" width="6.85546875" style="142" customWidth="1"/>
    <col min="5382" max="5382" width="9.140625" style="142"/>
    <col min="5383" max="5384" width="6.42578125" style="142" customWidth="1"/>
    <col min="5385" max="5385" width="14.140625" style="142" customWidth="1"/>
    <col min="5386" max="5386" width="9.140625" style="142"/>
    <col min="5387" max="5387" width="11.5703125" style="142" customWidth="1"/>
    <col min="5388" max="5632" width="9.140625" style="142"/>
    <col min="5633" max="5633" width="12.42578125" style="142" customWidth="1"/>
    <col min="5634" max="5634" width="14" style="142" customWidth="1"/>
    <col min="5635" max="5635" width="9" style="142" customWidth="1"/>
    <col min="5636" max="5636" width="9.140625" style="142"/>
    <col min="5637" max="5637" width="6.85546875" style="142" customWidth="1"/>
    <col min="5638" max="5638" width="9.140625" style="142"/>
    <col min="5639" max="5640" width="6.42578125" style="142" customWidth="1"/>
    <col min="5641" max="5641" width="14.140625" style="142" customWidth="1"/>
    <col min="5642" max="5642" width="9.140625" style="142"/>
    <col min="5643" max="5643" width="11.5703125" style="142" customWidth="1"/>
    <col min="5644" max="5888" width="9.140625" style="142"/>
    <col min="5889" max="5889" width="12.42578125" style="142" customWidth="1"/>
    <col min="5890" max="5890" width="14" style="142" customWidth="1"/>
    <col min="5891" max="5891" width="9" style="142" customWidth="1"/>
    <col min="5892" max="5892" width="9.140625" style="142"/>
    <col min="5893" max="5893" width="6.85546875" style="142" customWidth="1"/>
    <col min="5894" max="5894" width="9.140625" style="142"/>
    <col min="5895" max="5896" width="6.42578125" style="142" customWidth="1"/>
    <col min="5897" max="5897" width="14.140625" style="142" customWidth="1"/>
    <col min="5898" max="5898" width="9.140625" style="142"/>
    <col min="5899" max="5899" width="11.5703125" style="142" customWidth="1"/>
    <col min="5900" max="6144" width="9.140625" style="142"/>
    <col min="6145" max="6145" width="12.42578125" style="142" customWidth="1"/>
    <col min="6146" max="6146" width="14" style="142" customWidth="1"/>
    <col min="6147" max="6147" width="9" style="142" customWidth="1"/>
    <col min="6148" max="6148" width="9.140625" style="142"/>
    <col min="6149" max="6149" width="6.85546875" style="142" customWidth="1"/>
    <col min="6150" max="6150" width="9.140625" style="142"/>
    <col min="6151" max="6152" width="6.42578125" style="142" customWidth="1"/>
    <col min="6153" max="6153" width="14.140625" style="142" customWidth="1"/>
    <col min="6154" max="6154" width="9.140625" style="142"/>
    <col min="6155" max="6155" width="11.5703125" style="142" customWidth="1"/>
    <col min="6156" max="6400" width="9.140625" style="142"/>
    <col min="6401" max="6401" width="12.42578125" style="142" customWidth="1"/>
    <col min="6402" max="6402" width="14" style="142" customWidth="1"/>
    <col min="6403" max="6403" width="9" style="142" customWidth="1"/>
    <col min="6404" max="6404" width="9.140625" style="142"/>
    <col min="6405" max="6405" width="6.85546875" style="142" customWidth="1"/>
    <col min="6406" max="6406" width="9.140625" style="142"/>
    <col min="6407" max="6408" width="6.42578125" style="142" customWidth="1"/>
    <col min="6409" max="6409" width="14.140625" style="142" customWidth="1"/>
    <col min="6410" max="6410" width="9.140625" style="142"/>
    <col min="6411" max="6411" width="11.5703125" style="142" customWidth="1"/>
    <col min="6412" max="6656" width="9.140625" style="142"/>
    <col min="6657" max="6657" width="12.42578125" style="142" customWidth="1"/>
    <col min="6658" max="6658" width="14" style="142" customWidth="1"/>
    <col min="6659" max="6659" width="9" style="142" customWidth="1"/>
    <col min="6660" max="6660" width="9.140625" style="142"/>
    <col min="6661" max="6661" width="6.85546875" style="142" customWidth="1"/>
    <col min="6662" max="6662" width="9.140625" style="142"/>
    <col min="6663" max="6664" width="6.42578125" style="142" customWidth="1"/>
    <col min="6665" max="6665" width="14.140625" style="142" customWidth="1"/>
    <col min="6666" max="6666" width="9.140625" style="142"/>
    <col min="6667" max="6667" width="11.5703125" style="142" customWidth="1"/>
    <col min="6668" max="6912" width="9.140625" style="142"/>
    <col min="6913" max="6913" width="12.42578125" style="142" customWidth="1"/>
    <col min="6914" max="6914" width="14" style="142" customWidth="1"/>
    <col min="6915" max="6915" width="9" style="142" customWidth="1"/>
    <col min="6916" max="6916" width="9.140625" style="142"/>
    <col min="6917" max="6917" width="6.85546875" style="142" customWidth="1"/>
    <col min="6918" max="6918" width="9.140625" style="142"/>
    <col min="6919" max="6920" width="6.42578125" style="142" customWidth="1"/>
    <col min="6921" max="6921" width="14.140625" style="142" customWidth="1"/>
    <col min="6922" max="6922" width="9.140625" style="142"/>
    <col min="6923" max="6923" width="11.5703125" style="142" customWidth="1"/>
    <col min="6924" max="7168" width="9.140625" style="142"/>
    <col min="7169" max="7169" width="12.42578125" style="142" customWidth="1"/>
    <col min="7170" max="7170" width="14" style="142" customWidth="1"/>
    <col min="7171" max="7171" width="9" style="142" customWidth="1"/>
    <col min="7172" max="7172" width="9.140625" style="142"/>
    <col min="7173" max="7173" width="6.85546875" style="142" customWidth="1"/>
    <col min="7174" max="7174" width="9.140625" style="142"/>
    <col min="7175" max="7176" width="6.42578125" style="142" customWidth="1"/>
    <col min="7177" max="7177" width="14.140625" style="142" customWidth="1"/>
    <col min="7178" max="7178" width="9.140625" style="142"/>
    <col min="7179" max="7179" width="11.5703125" style="142" customWidth="1"/>
    <col min="7180" max="7424" width="9.140625" style="142"/>
    <col min="7425" max="7425" width="12.42578125" style="142" customWidth="1"/>
    <col min="7426" max="7426" width="14" style="142" customWidth="1"/>
    <col min="7427" max="7427" width="9" style="142" customWidth="1"/>
    <col min="7428" max="7428" width="9.140625" style="142"/>
    <col min="7429" max="7429" width="6.85546875" style="142" customWidth="1"/>
    <col min="7430" max="7430" width="9.140625" style="142"/>
    <col min="7431" max="7432" width="6.42578125" style="142" customWidth="1"/>
    <col min="7433" max="7433" width="14.140625" style="142" customWidth="1"/>
    <col min="7434" max="7434" width="9.140625" style="142"/>
    <col min="7435" max="7435" width="11.5703125" style="142" customWidth="1"/>
    <col min="7436" max="7680" width="9.140625" style="142"/>
    <col min="7681" max="7681" width="12.42578125" style="142" customWidth="1"/>
    <col min="7682" max="7682" width="14" style="142" customWidth="1"/>
    <col min="7683" max="7683" width="9" style="142" customWidth="1"/>
    <col min="7684" max="7684" width="9.140625" style="142"/>
    <col min="7685" max="7685" width="6.85546875" style="142" customWidth="1"/>
    <col min="7686" max="7686" width="9.140625" style="142"/>
    <col min="7687" max="7688" width="6.42578125" style="142" customWidth="1"/>
    <col min="7689" max="7689" width="14.140625" style="142" customWidth="1"/>
    <col min="7690" max="7690" width="9.140625" style="142"/>
    <col min="7691" max="7691" width="11.5703125" style="142" customWidth="1"/>
    <col min="7692" max="7936" width="9.140625" style="142"/>
    <col min="7937" max="7937" width="12.42578125" style="142" customWidth="1"/>
    <col min="7938" max="7938" width="14" style="142" customWidth="1"/>
    <col min="7939" max="7939" width="9" style="142" customWidth="1"/>
    <col min="7940" max="7940" width="9.140625" style="142"/>
    <col min="7941" max="7941" width="6.85546875" style="142" customWidth="1"/>
    <col min="7942" max="7942" width="9.140625" style="142"/>
    <col min="7943" max="7944" width="6.42578125" style="142" customWidth="1"/>
    <col min="7945" max="7945" width="14.140625" style="142" customWidth="1"/>
    <col min="7946" max="7946" width="9.140625" style="142"/>
    <col min="7947" max="7947" width="11.5703125" style="142" customWidth="1"/>
    <col min="7948" max="8192" width="9.140625" style="142"/>
    <col min="8193" max="8193" width="12.42578125" style="142" customWidth="1"/>
    <col min="8194" max="8194" width="14" style="142" customWidth="1"/>
    <col min="8195" max="8195" width="9" style="142" customWidth="1"/>
    <col min="8196" max="8196" width="9.140625" style="142"/>
    <col min="8197" max="8197" width="6.85546875" style="142" customWidth="1"/>
    <col min="8198" max="8198" width="9.140625" style="142"/>
    <col min="8199" max="8200" width="6.42578125" style="142" customWidth="1"/>
    <col min="8201" max="8201" width="14.140625" style="142" customWidth="1"/>
    <col min="8202" max="8202" width="9.140625" style="142"/>
    <col min="8203" max="8203" width="11.5703125" style="142" customWidth="1"/>
    <col min="8204" max="8448" width="9.140625" style="142"/>
    <col min="8449" max="8449" width="12.42578125" style="142" customWidth="1"/>
    <col min="8450" max="8450" width="14" style="142" customWidth="1"/>
    <col min="8451" max="8451" width="9" style="142" customWidth="1"/>
    <col min="8452" max="8452" width="9.140625" style="142"/>
    <col min="8453" max="8453" width="6.85546875" style="142" customWidth="1"/>
    <col min="8454" max="8454" width="9.140625" style="142"/>
    <col min="8455" max="8456" width="6.42578125" style="142" customWidth="1"/>
    <col min="8457" max="8457" width="14.140625" style="142" customWidth="1"/>
    <col min="8458" max="8458" width="9.140625" style="142"/>
    <col min="8459" max="8459" width="11.5703125" style="142" customWidth="1"/>
    <col min="8460" max="8704" width="9.140625" style="142"/>
    <col min="8705" max="8705" width="12.42578125" style="142" customWidth="1"/>
    <col min="8706" max="8706" width="14" style="142" customWidth="1"/>
    <col min="8707" max="8707" width="9" style="142" customWidth="1"/>
    <col min="8708" max="8708" width="9.140625" style="142"/>
    <col min="8709" max="8709" width="6.85546875" style="142" customWidth="1"/>
    <col min="8710" max="8710" width="9.140625" style="142"/>
    <col min="8711" max="8712" width="6.42578125" style="142" customWidth="1"/>
    <col min="8713" max="8713" width="14.140625" style="142" customWidth="1"/>
    <col min="8714" max="8714" width="9.140625" style="142"/>
    <col min="8715" max="8715" width="11.5703125" style="142" customWidth="1"/>
    <col min="8716" max="8960" width="9.140625" style="142"/>
    <col min="8961" max="8961" width="12.42578125" style="142" customWidth="1"/>
    <col min="8962" max="8962" width="14" style="142" customWidth="1"/>
    <col min="8963" max="8963" width="9" style="142" customWidth="1"/>
    <col min="8964" max="8964" width="9.140625" style="142"/>
    <col min="8965" max="8965" width="6.85546875" style="142" customWidth="1"/>
    <col min="8966" max="8966" width="9.140625" style="142"/>
    <col min="8967" max="8968" width="6.42578125" style="142" customWidth="1"/>
    <col min="8969" max="8969" width="14.140625" style="142" customWidth="1"/>
    <col min="8970" max="8970" width="9.140625" style="142"/>
    <col min="8971" max="8971" width="11.5703125" style="142" customWidth="1"/>
    <col min="8972" max="9216" width="9.140625" style="142"/>
    <col min="9217" max="9217" width="12.42578125" style="142" customWidth="1"/>
    <col min="9218" max="9218" width="14" style="142" customWidth="1"/>
    <col min="9219" max="9219" width="9" style="142" customWidth="1"/>
    <col min="9220" max="9220" width="9.140625" style="142"/>
    <col min="9221" max="9221" width="6.85546875" style="142" customWidth="1"/>
    <col min="9222" max="9222" width="9.140625" style="142"/>
    <col min="9223" max="9224" width="6.42578125" style="142" customWidth="1"/>
    <col min="9225" max="9225" width="14.140625" style="142" customWidth="1"/>
    <col min="9226" max="9226" width="9.140625" style="142"/>
    <col min="9227" max="9227" width="11.5703125" style="142" customWidth="1"/>
    <col min="9228" max="9472" width="9.140625" style="142"/>
    <col min="9473" max="9473" width="12.42578125" style="142" customWidth="1"/>
    <col min="9474" max="9474" width="14" style="142" customWidth="1"/>
    <col min="9475" max="9475" width="9" style="142" customWidth="1"/>
    <col min="9476" max="9476" width="9.140625" style="142"/>
    <col min="9477" max="9477" width="6.85546875" style="142" customWidth="1"/>
    <col min="9478" max="9478" width="9.140625" style="142"/>
    <col min="9479" max="9480" width="6.42578125" style="142" customWidth="1"/>
    <col min="9481" max="9481" width="14.140625" style="142" customWidth="1"/>
    <col min="9482" max="9482" width="9.140625" style="142"/>
    <col min="9483" max="9483" width="11.5703125" style="142" customWidth="1"/>
    <col min="9484" max="9728" width="9.140625" style="142"/>
    <col min="9729" max="9729" width="12.42578125" style="142" customWidth="1"/>
    <col min="9730" max="9730" width="14" style="142" customWidth="1"/>
    <col min="9731" max="9731" width="9" style="142" customWidth="1"/>
    <col min="9732" max="9732" width="9.140625" style="142"/>
    <col min="9733" max="9733" width="6.85546875" style="142" customWidth="1"/>
    <col min="9734" max="9734" width="9.140625" style="142"/>
    <col min="9735" max="9736" width="6.42578125" style="142" customWidth="1"/>
    <col min="9737" max="9737" width="14.140625" style="142" customWidth="1"/>
    <col min="9738" max="9738" width="9.140625" style="142"/>
    <col min="9739" max="9739" width="11.5703125" style="142" customWidth="1"/>
    <col min="9740" max="9984" width="9.140625" style="142"/>
    <col min="9985" max="9985" width="12.42578125" style="142" customWidth="1"/>
    <col min="9986" max="9986" width="14" style="142" customWidth="1"/>
    <col min="9987" max="9987" width="9" style="142" customWidth="1"/>
    <col min="9988" max="9988" width="9.140625" style="142"/>
    <col min="9989" max="9989" width="6.85546875" style="142" customWidth="1"/>
    <col min="9990" max="9990" width="9.140625" style="142"/>
    <col min="9991" max="9992" width="6.42578125" style="142" customWidth="1"/>
    <col min="9993" max="9993" width="14.140625" style="142" customWidth="1"/>
    <col min="9994" max="9994" width="9.140625" style="142"/>
    <col min="9995" max="9995" width="11.5703125" style="142" customWidth="1"/>
    <col min="9996" max="10240" width="9.140625" style="142"/>
    <col min="10241" max="10241" width="12.42578125" style="142" customWidth="1"/>
    <col min="10242" max="10242" width="14" style="142" customWidth="1"/>
    <col min="10243" max="10243" width="9" style="142" customWidth="1"/>
    <col min="10244" max="10244" width="9.140625" style="142"/>
    <col min="10245" max="10245" width="6.85546875" style="142" customWidth="1"/>
    <col min="10246" max="10246" width="9.140625" style="142"/>
    <col min="10247" max="10248" width="6.42578125" style="142" customWidth="1"/>
    <col min="10249" max="10249" width="14.140625" style="142" customWidth="1"/>
    <col min="10250" max="10250" width="9.140625" style="142"/>
    <col min="10251" max="10251" width="11.5703125" style="142" customWidth="1"/>
    <col min="10252" max="10496" width="9.140625" style="142"/>
    <col min="10497" max="10497" width="12.42578125" style="142" customWidth="1"/>
    <col min="10498" max="10498" width="14" style="142" customWidth="1"/>
    <col min="10499" max="10499" width="9" style="142" customWidth="1"/>
    <col min="10500" max="10500" width="9.140625" style="142"/>
    <col min="10501" max="10501" width="6.85546875" style="142" customWidth="1"/>
    <col min="10502" max="10502" width="9.140625" style="142"/>
    <col min="10503" max="10504" width="6.42578125" style="142" customWidth="1"/>
    <col min="10505" max="10505" width="14.140625" style="142" customWidth="1"/>
    <col min="10506" max="10506" width="9.140625" style="142"/>
    <col min="10507" max="10507" width="11.5703125" style="142" customWidth="1"/>
    <col min="10508" max="10752" width="9.140625" style="142"/>
    <col min="10753" max="10753" width="12.42578125" style="142" customWidth="1"/>
    <col min="10754" max="10754" width="14" style="142" customWidth="1"/>
    <col min="10755" max="10755" width="9" style="142" customWidth="1"/>
    <col min="10756" max="10756" width="9.140625" style="142"/>
    <col min="10757" max="10757" width="6.85546875" style="142" customWidth="1"/>
    <col min="10758" max="10758" width="9.140625" style="142"/>
    <col min="10759" max="10760" width="6.42578125" style="142" customWidth="1"/>
    <col min="10761" max="10761" width="14.140625" style="142" customWidth="1"/>
    <col min="10762" max="10762" width="9.140625" style="142"/>
    <col min="10763" max="10763" width="11.5703125" style="142" customWidth="1"/>
    <col min="10764" max="11008" width="9.140625" style="142"/>
    <col min="11009" max="11009" width="12.42578125" style="142" customWidth="1"/>
    <col min="11010" max="11010" width="14" style="142" customWidth="1"/>
    <col min="11011" max="11011" width="9" style="142" customWidth="1"/>
    <col min="11012" max="11012" width="9.140625" style="142"/>
    <col min="11013" max="11013" width="6.85546875" style="142" customWidth="1"/>
    <col min="11014" max="11014" width="9.140625" style="142"/>
    <col min="11015" max="11016" width="6.42578125" style="142" customWidth="1"/>
    <col min="11017" max="11017" width="14.140625" style="142" customWidth="1"/>
    <col min="11018" max="11018" width="9.140625" style="142"/>
    <col min="11019" max="11019" width="11.5703125" style="142" customWidth="1"/>
    <col min="11020" max="11264" width="9.140625" style="142"/>
    <col min="11265" max="11265" width="12.42578125" style="142" customWidth="1"/>
    <col min="11266" max="11266" width="14" style="142" customWidth="1"/>
    <col min="11267" max="11267" width="9" style="142" customWidth="1"/>
    <col min="11268" max="11268" width="9.140625" style="142"/>
    <col min="11269" max="11269" width="6.85546875" style="142" customWidth="1"/>
    <col min="11270" max="11270" width="9.140625" style="142"/>
    <col min="11271" max="11272" width="6.42578125" style="142" customWidth="1"/>
    <col min="11273" max="11273" width="14.140625" style="142" customWidth="1"/>
    <col min="11274" max="11274" width="9.140625" style="142"/>
    <col min="11275" max="11275" width="11.5703125" style="142" customWidth="1"/>
    <col min="11276" max="11520" width="9.140625" style="142"/>
    <col min="11521" max="11521" width="12.42578125" style="142" customWidth="1"/>
    <col min="11522" max="11522" width="14" style="142" customWidth="1"/>
    <col min="11523" max="11523" width="9" style="142" customWidth="1"/>
    <col min="11524" max="11524" width="9.140625" style="142"/>
    <col min="11525" max="11525" width="6.85546875" style="142" customWidth="1"/>
    <col min="11526" max="11526" width="9.140625" style="142"/>
    <col min="11527" max="11528" width="6.42578125" style="142" customWidth="1"/>
    <col min="11529" max="11529" width="14.140625" style="142" customWidth="1"/>
    <col min="11530" max="11530" width="9.140625" style="142"/>
    <col min="11531" max="11531" width="11.5703125" style="142" customWidth="1"/>
    <col min="11532" max="11776" width="9.140625" style="142"/>
    <col min="11777" max="11777" width="12.42578125" style="142" customWidth="1"/>
    <col min="11778" max="11778" width="14" style="142" customWidth="1"/>
    <col min="11779" max="11779" width="9" style="142" customWidth="1"/>
    <col min="11780" max="11780" width="9.140625" style="142"/>
    <col min="11781" max="11781" width="6.85546875" style="142" customWidth="1"/>
    <col min="11782" max="11782" width="9.140625" style="142"/>
    <col min="11783" max="11784" width="6.42578125" style="142" customWidth="1"/>
    <col min="11785" max="11785" width="14.140625" style="142" customWidth="1"/>
    <col min="11786" max="11786" width="9.140625" style="142"/>
    <col min="11787" max="11787" width="11.5703125" style="142" customWidth="1"/>
    <col min="11788" max="12032" width="9.140625" style="142"/>
    <col min="12033" max="12033" width="12.42578125" style="142" customWidth="1"/>
    <col min="12034" max="12034" width="14" style="142" customWidth="1"/>
    <col min="12035" max="12035" width="9" style="142" customWidth="1"/>
    <col min="12036" max="12036" width="9.140625" style="142"/>
    <col min="12037" max="12037" width="6.85546875" style="142" customWidth="1"/>
    <col min="12038" max="12038" width="9.140625" style="142"/>
    <col min="12039" max="12040" width="6.42578125" style="142" customWidth="1"/>
    <col min="12041" max="12041" width="14.140625" style="142" customWidth="1"/>
    <col min="12042" max="12042" width="9.140625" style="142"/>
    <col min="12043" max="12043" width="11.5703125" style="142" customWidth="1"/>
    <col min="12044" max="12288" width="9.140625" style="142"/>
    <col min="12289" max="12289" width="12.42578125" style="142" customWidth="1"/>
    <col min="12290" max="12290" width="14" style="142" customWidth="1"/>
    <col min="12291" max="12291" width="9" style="142" customWidth="1"/>
    <col min="12292" max="12292" width="9.140625" style="142"/>
    <col min="12293" max="12293" width="6.85546875" style="142" customWidth="1"/>
    <col min="12294" max="12294" width="9.140625" style="142"/>
    <col min="12295" max="12296" width="6.42578125" style="142" customWidth="1"/>
    <col min="12297" max="12297" width="14.140625" style="142" customWidth="1"/>
    <col min="12298" max="12298" width="9.140625" style="142"/>
    <col min="12299" max="12299" width="11.5703125" style="142" customWidth="1"/>
    <col min="12300" max="12544" width="9.140625" style="142"/>
    <col min="12545" max="12545" width="12.42578125" style="142" customWidth="1"/>
    <col min="12546" max="12546" width="14" style="142" customWidth="1"/>
    <col min="12547" max="12547" width="9" style="142" customWidth="1"/>
    <col min="12548" max="12548" width="9.140625" style="142"/>
    <col min="12549" max="12549" width="6.85546875" style="142" customWidth="1"/>
    <col min="12550" max="12550" width="9.140625" style="142"/>
    <col min="12551" max="12552" width="6.42578125" style="142" customWidth="1"/>
    <col min="12553" max="12553" width="14.140625" style="142" customWidth="1"/>
    <col min="12554" max="12554" width="9.140625" style="142"/>
    <col min="12555" max="12555" width="11.5703125" style="142" customWidth="1"/>
    <col min="12556" max="12800" width="9.140625" style="142"/>
    <col min="12801" max="12801" width="12.42578125" style="142" customWidth="1"/>
    <col min="12802" max="12802" width="14" style="142" customWidth="1"/>
    <col min="12803" max="12803" width="9" style="142" customWidth="1"/>
    <col min="12804" max="12804" width="9.140625" style="142"/>
    <col min="12805" max="12805" width="6.85546875" style="142" customWidth="1"/>
    <col min="12806" max="12806" width="9.140625" style="142"/>
    <col min="12807" max="12808" width="6.42578125" style="142" customWidth="1"/>
    <col min="12809" max="12809" width="14.140625" style="142" customWidth="1"/>
    <col min="12810" max="12810" width="9.140625" style="142"/>
    <col min="12811" max="12811" width="11.5703125" style="142" customWidth="1"/>
    <col min="12812" max="13056" width="9.140625" style="142"/>
    <col min="13057" max="13057" width="12.42578125" style="142" customWidth="1"/>
    <col min="13058" max="13058" width="14" style="142" customWidth="1"/>
    <col min="13059" max="13059" width="9" style="142" customWidth="1"/>
    <col min="13060" max="13060" width="9.140625" style="142"/>
    <col min="13061" max="13061" width="6.85546875" style="142" customWidth="1"/>
    <col min="13062" max="13062" width="9.140625" style="142"/>
    <col min="13063" max="13064" width="6.42578125" style="142" customWidth="1"/>
    <col min="13065" max="13065" width="14.140625" style="142" customWidth="1"/>
    <col min="13066" max="13066" width="9.140625" style="142"/>
    <col min="13067" max="13067" width="11.5703125" style="142" customWidth="1"/>
    <col min="13068" max="13312" width="9.140625" style="142"/>
    <col min="13313" max="13313" width="12.42578125" style="142" customWidth="1"/>
    <col min="13314" max="13314" width="14" style="142" customWidth="1"/>
    <col min="13315" max="13315" width="9" style="142" customWidth="1"/>
    <col min="13316" max="13316" width="9.140625" style="142"/>
    <col min="13317" max="13317" width="6.85546875" style="142" customWidth="1"/>
    <col min="13318" max="13318" width="9.140625" style="142"/>
    <col min="13319" max="13320" width="6.42578125" style="142" customWidth="1"/>
    <col min="13321" max="13321" width="14.140625" style="142" customWidth="1"/>
    <col min="13322" max="13322" width="9.140625" style="142"/>
    <col min="13323" max="13323" width="11.5703125" style="142" customWidth="1"/>
    <col min="13324" max="13568" width="9.140625" style="142"/>
    <col min="13569" max="13569" width="12.42578125" style="142" customWidth="1"/>
    <col min="13570" max="13570" width="14" style="142" customWidth="1"/>
    <col min="13571" max="13571" width="9" style="142" customWidth="1"/>
    <col min="13572" max="13572" width="9.140625" style="142"/>
    <col min="13573" max="13573" width="6.85546875" style="142" customWidth="1"/>
    <col min="13574" max="13574" width="9.140625" style="142"/>
    <col min="13575" max="13576" width="6.42578125" style="142" customWidth="1"/>
    <col min="13577" max="13577" width="14.140625" style="142" customWidth="1"/>
    <col min="13578" max="13578" width="9.140625" style="142"/>
    <col min="13579" max="13579" width="11.5703125" style="142" customWidth="1"/>
    <col min="13580" max="13824" width="9.140625" style="142"/>
    <col min="13825" max="13825" width="12.42578125" style="142" customWidth="1"/>
    <col min="13826" max="13826" width="14" style="142" customWidth="1"/>
    <col min="13827" max="13827" width="9" style="142" customWidth="1"/>
    <col min="13828" max="13828" width="9.140625" style="142"/>
    <col min="13829" max="13829" width="6.85546875" style="142" customWidth="1"/>
    <col min="13830" max="13830" width="9.140625" style="142"/>
    <col min="13831" max="13832" width="6.42578125" style="142" customWidth="1"/>
    <col min="13833" max="13833" width="14.140625" style="142" customWidth="1"/>
    <col min="13834" max="13834" width="9.140625" style="142"/>
    <col min="13835" max="13835" width="11.5703125" style="142" customWidth="1"/>
    <col min="13836" max="14080" width="9.140625" style="142"/>
    <col min="14081" max="14081" width="12.42578125" style="142" customWidth="1"/>
    <col min="14082" max="14082" width="14" style="142" customWidth="1"/>
    <col min="14083" max="14083" width="9" style="142" customWidth="1"/>
    <col min="14084" max="14084" width="9.140625" style="142"/>
    <col min="14085" max="14085" width="6.85546875" style="142" customWidth="1"/>
    <col min="14086" max="14086" width="9.140625" style="142"/>
    <col min="14087" max="14088" width="6.42578125" style="142" customWidth="1"/>
    <col min="14089" max="14089" width="14.140625" style="142" customWidth="1"/>
    <col min="14090" max="14090" width="9.140625" style="142"/>
    <col min="14091" max="14091" width="11.5703125" style="142" customWidth="1"/>
    <col min="14092" max="14336" width="9.140625" style="142"/>
    <col min="14337" max="14337" width="12.42578125" style="142" customWidth="1"/>
    <col min="14338" max="14338" width="14" style="142" customWidth="1"/>
    <col min="14339" max="14339" width="9" style="142" customWidth="1"/>
    <col min="14340" max="14340" width="9.140625" style="142"/>
    <col min="14341" max="14341" width="6.85546875" style="142" customWidth="1"/>
    <col min="14342" max="14342" width="9.140625" style="142"/>
    <col min="14343" max="14344" width="6.42578125" style="142" customWidth="1"/>
    <col min="14345" max="14345" width="14.140625" style="142" customWidth="1"/>
    <col min="14346" max="14346" width="9.140625" style="142"/>
    <col min="14347" max="14347" width="11.5703125" style="142" customWidth="1"/>
    <col min="14348" max="14592" width="9.140625" style="142"/>
    <col min="14593" max="14593" width="12.42578125" style="142" customWidth="1"/>
    <col min="14594" max="14594" width="14" style="142" customWidth="1"/>
    <col min="14595" max="14595" width="9" style="142" customWidth="1"/>
    <col min="14596" max="14596" width="9.140625" style="142"/>
    <col min="14597" max="14597" width="6.85546875" style="142" customWidth="1"/>
    <col min="14598" max="14598" width="9.140625" style="142"/>
    <col min="14599" max="14600" width="6.42578125" style="142" customWidth="1"/>
    <col min="14601" max="14601" width="14.140625" style="142" customWidth="1"/>
    <col min="14602" max="14602" width="9.140625" style="142"/>
    <col min="14603" max="14603" width="11.5703125" style="142" customWidth="1"/>
    <col min="14604" max="14848" width="9.140625" style="142"/>
    <col min="14849" max="14849" width="12.42578125" style="142" customWidth="1"/>
    <col min="14850" max="14850" width="14" style="142" customWidth="1"/>
    <col min="14851" max="14851" width="9" style="142" customWidth="1"/>
    <col min="14852" max="14852" width="9.140625" style="142"/>
    <col min="14853" max="14853" width="6.85546875" style="142" customWidth="1"/>
    <col min="14854" max="14854" width="9.140625" style="142"/>
    <col min="14855" max="14856" width="6.42578125" style="142" customWidth="1"/>
    <col min="14857" max="14857" width="14.140625" style="142" customWidth="1"/>
    <col min="14858" max="14858" width="9.140625" style="142"/>
    <col min="14859" max="14859" width="11.5703125" style="142" customWidth="1"/>
    <col min="14860" max="15104" width="9.140625" style="142"/>
    <col min="15105" max="15105" width="12.42578125" style="142" customWidth="1"/>
    <col min="15106" max="15106" width="14" style="142" customWidth="1"/>
    <col min="15107" max="15107" width="9" style="142" customWidth="1"/>
    <col min="15108" max="15108" width="9.140625" style="142"/>
    <col min="15109" max="15109" width="6.85546875" style="142" customWidth="1"/>
    <col min="15110" max="15110" width="9.140625" style="142"/>
    <col min="15111" max="15112" width="6.42578125" style="142" customWidth="1"/>
    <col min="15113" max="15113" width="14.140625" style="142" customWidth="1"/>
    <col min="15114" max="15114" width="9.140625" style="142"/>
    <col min="15115" max="15115" width="11.5703125" style="142" customWidth="1"/>
    <col min="15116" max="15360" width="9.140625" style="142"/>
    <col min="15361" max="15361" width="12.42578125" style="142" customWidth="1"/>
    <col min="15362" max="15362" width="14" style="142" customWidth="1"/>
    <col min="15363" max="15363" width="9" style="142" customWidth="1"/>
    <col min="15364" max="15364" width="9.140625" style="142"/>
    <col min="15365" max="15365" width="6.85546875" style="142" customWidth="1"/>
    <col min="15366" max="15366" width="9.140625" style="142"/>
    <col min="15367" max="15368" width="6.42578125" style="142" customWidth="1"/>
    <col min="15369" max="15369" width="14.140625" style="142" customWidth="1"/>
    <col min="15370" max="15370" width="9.140625" style="142"/>
    <col min="15371" max="15371" width="11.5703125" style="142" customWidth="1"/>
    <col min="15372" max="15616" width="9.140625" style="142"/>
    <col min="15617" max="15617" width="12.42578125" style="142" customWidth="1"/>
    <col min="15618" max="15618" width="14" style="142" customWidth="1"/>
    <col min="15619" max="15619" width="9" style="142" customWidth="1"/>
    <col min="15620" max="15620" width="9.140625" style="142"/>
    <col min="15621" max="15621" width="6.85546875" style="142" customWidth="1"/>
    <col min="15622" max="15622" width="9.140625" style="142"/>
    <col min="15623" max="15624" width="6.42578125" style="142" customWidth="1"/>
    <col min="15625" max="15625" width="14.140625" style="142" customWidth="1"/>
    <col min="15626" max="15626" width="9.140625" style="142"/>
    <col min="15627" max="15627" width="11.5703125" style="142" customWidth="1"/>
    <col min="15628" max="15872" width="9.140625" style="142"/>
    <col min="15873" max="15873" width="12.42578125" style="142" customWidth="1"/>
    <col min="15874" max="15874" width="14" style="142" customWidth="1"/>
    <col min="15875" max="15875" width="9" style="142" customWidth="1"/>
    <col min="15876" max="15876" width="9.140625" style="142"/>
    <col min="15877" max="15877" width="6.85546875" style="142" customWidth="1"/>
    <col min="15878" max="15878" width="9.140625" style="142"/>
    <col min="15879" max="15880" width="6.42578125" style="142" customWidth="1"/>
    <col min="15881" max="15881" width="14.140625" style="142" customWidth="1"/>
    <col min="15882" max="15882" width="9.140625" style="142"/>
    <col min="15883" max="15883" width="11.5703125" style="142" customWidth="1"/>
    <col min="15884" max="16128" width="9.140625" style="142"/>
    <col min="16129" max="16129" width="12.42578125" style="142" customWidth="1"/>
    <col min="16130" max="16130" width="14" style="142" customWidth="1"/>
    <col min="16131" max="16131" width="9" style="142" customWidth="1"/>
    <col min="16132" max="16132" width="9.140625" style="142"/>
    <col min="16133" max="16133" width="6.85546875" style="142" customWidth="1"/>
    <col min="16134" max="16134" width="9.140625" style="142"/>
    <col min="16135" max="16136" width="6.42578125" style="142" customWidth="1"/>
    <col min="16137" max="16137" width="14.140625" style="142" customWidth="1"/>
    <col min="16138" max="16138" width="9.140625" style="142"/>
    <col min="16139" max="16139" width="11.5703125" style="142" customWidth="1"/>
    <col min="16140" max="16384" width="9.140625" style="142"/>
  </cols>
  <sheetData>
    <row r="1" spans="1:9" s="133" customFormat="1" ht="18">
      <c r="A1" s="131" t="s">
        <v>74</v>
      </c>
      <c r="B1" s="132"/>
      <c r="C1" s="132"/>
      <c r="D1" s="132"/>
      <c r="E1" s="132"/>
      <c r="F1" s="132"/>
    </row>
    <row r="2" spans="1:9" s="135" customFormat="1">
      <c r="A2" s="134"/>
      <c r="B2" s="134"/>
      <c r="C2" s="134"/>
      <c r="D2" s="134"/>
      <c r="E2" s="134"/>
      <c r="F2" s="134"/>
    </row>
    <row r="3" spans="1:9" s="136" customFormat="1" ht="128.25" customHeight="1">
      <c r="A3" s="241" t="s">
        <v>72</v>
      </c>
      <c r="B3" s="242"/>
      <c r="C3" s="242"/>
      <c r="D3" s="242"/>
      <c r="E3" s="242"/>
      <c r="F3" s="242"/>
      <c r="G3" s="242"/>
      <c r="H3" s="242"/>
      <c r="I3" s="242"/>
    </row>
    <row r="4" spans="1:9" s="136" customFormat="1" ht="12.75">
      <c r="A4" s="137"/>
      <c r="B4" s="137"/>
      <c r="C4" s="137"/>
      <c r="D4" s="137"/>
      <c r="E4" s="137"/>
      <c r="F4" s="137"/>
    </row>
    <row r="5" spans="1:9" s="136" customFormat="1" ht="18" customHeight="1">
      <c r="A5" s="238" t="s">
        <v>49</v>
      </c>
      <c r="B5" s="238"/>
      <c r="C5" s="238"/>
      <c r="D5" s="238"/>
      <c r="E5" s="238"/>
      <c r="F5" s="238"/>
      <c r="G5" s="238"/>
      <c r="H5" s="238"/>
      <c r="I5" s="238"/>
    </row>
    <row r="6" spans="1:9" s="136" customFormat="1" ht="12.75">
      <c r="A6" s="137"/>
      <c r="B6" s="137"/>
      <c r="C6" s="137"/>
      <c r="D6" s="137"/>
      <c r="E6" s="137"/>
      <c r="F6" s="137"/>
    </row>
    <row r="7" spans="1:9" s="136" customFormat="1" ht="28.5" customHeight="1">
      <c r="A7" s="238" t="s">
        <v>50</v>
      </c>
      <c r="B7" s="238"/>
      <c r="C7" s="238"/>
      <c r="D7" s="238"/>
      <c r="E7" s="238"/>
      <c r="F7" s="238"/>
      <c r="G7" s="238"/>
      <c r="H7" s="238"/>
      <c r="I7" s="238"/>
    </row>
    <row r="8" spans="1:9" s="136" customFormat="1" ht="12.75">
      <c r="A8" s="138"/>
      <c r="B8" s="139"/>
      <c r="C8" s="139"/>
      <c r="D8" s="139"/>
      <c r="E8" s="139"/>
      <c r="F8" s="139"/>
    </row>
    <row r="9" spans="1:9" s="136" customFormat="1" ht="82.5" customHeight="1">
      <c r="A9" s="238" t="s">
        <v>51</v>
      </c>
      <c r="B9" s="238"/>
      <c r="C9" s="238"/>
      <c r="D9" s="238"/>
      <c r="E9" s="238"/>
      <c r="F9" s="238"/>
      <c r="G9" s="238"/>
      <c r="H9" s="238"/>
      <c r="I9" s="238"/>
    </row>
    <row r="10" spans="1:9" s="136" customFormat="1" ht="12.75">
      <c r="A10" s="138"/>
      <c r="B10" s="139"/>
      <c r="C10" s="139"/>
      <c r="D10" s="139"/>
      <c r="E10" s="139"/>
      <c r="F10" s="139"/>
    </row>
    <row r="11" spans="1:9" s="136" customFormat="1" ht="52.5" customHeight="1">
      <c r="A11" s="240" t="s">
        <v>52</v>
      </c>
      <c r="B11" s="240"/>
      <c r="C11" s="240"/>
      <c r="D11" s="240"/>
      <c r="E11" s="240"/>
      <c r="F11" s="240"/>
      <c r="G11" s="240"/>
      <c r="H11" s="240"/>
      <c r="I11" s="240"/>
    </row>
    <row r="12" spans="1:9" s="136" customFormat="1" ht="12.75">
      <c r="A12" s="140"/>
    </row>
    <row r="13" spans="1:9" s="136" customFormat="1" ht="28.5" customHeight="1">
      <c r="A13" s="240" t="s">
        <v>53</v>
      </c>
      <c r="B13" s="240"/>
      <c r="C13" s="240"/>
      <c r="D13" s="240"/>
      <c r="E13" s="240"/>
      <c r="F13" s="240"/>
      <c r="G13" s="240"/>
      <c r="H13" s="240"/>
      <c r="I13" s="240"/>
    </row>
    <row r="14" spans="1:9" s="136" customFormat="1" ht="12.75">
      <c r="A14" s="140"/>
    </row>
    <row r="15" spans="1:9" s="136" customFormat="1" ht="72" customHeight="1">
      <c r="A15" s="240" t="s">
        <v>61</v>
      </c>
      <c r="B15" s="240"/>
      <c r="C15" s="240"/>
      <c r="D15" s="240"/>
      <c r="E15" s="240"/>
      <c r="F15" s="240"/>
      <c r="G15" s="240"/>
      <c r="H15" s="240"/>
      <c r="I15" s="240"/>
    </row>
    <row r="16" spans="1:9" s="136" customFormat="1" ht="12.75">
      <c r="A16" s="140"/>
    </row>
    <row r="17" spans="1:9" s="136" customFormat="1" ht="30.75" customHeight="1">
      <c r="A17" s="238" t="s">
        <v>62</v>
      </c>
      <c r="B17" s="238"/>
      <c r="C17" s="238"/>
      <c r="D17" s="238"/>
      <c r="E17" s="238"/>
      <c r="F17" s="238"/>
      <c r="G17" s="238"/>
      <c r="H17" s="238"/>
      <c r="I17" s="238"/>
    </row>
    <row r="18" spans="1:9" s="136" customFormat="1" ht="12.75">
      <c r="A18" s="138"/>
      <c r="B18" s="138"/>
      <c r="C18" s="138"/>
      <c r="D18" s="138"/>
      <c r="E18" s="138"/>
      <c r="F18" s="138"/>
    </row>
    <row r="19" spans="1:9" s="136" customFormat="1" ht="31.5" customHeight="1">
      <c r="A19" s="238" t="s">
        <v>63</v>
      </c>
      <c r="B19" s="238"/>
      <c r="C19" s="238"/>
      <c r="D19" s="238"/>
      <c r="E19" s="238"/>
      <c r="F19" s="238"/>
      <c r="G19" s="238"/>
      <c r="H19" s="238"/>
      <c r="I19" s="238"/>
    </row>
    <row r="20" spans="1:9" s="136" customFormat="1" ht="12.75">
      <c r="A20" s="138"/>
      <c r="B20" s="138"/>
      <c r="C20" s="138"/>
      <c r="D20" s="138"/>
      <c r="E20" s="138"/>
      <c r="F20" s="138"/>
    </row>
    <row r="21" spans="1:9" s="136" customFormat="1" ht="12.75">
      <c r="A21" s="238" t="s">
        <v>73</v>
      </c>
      <c r="B21" s="238"/>
      <c r="C21" s="238"/>
      <c r="D21" s="238"/>
      <c r="E21" s="238"/>
      <c r="F21" s="238"/>
      <c r="G21" s="238"/>
      <c r="H21" s="238"/>
      <c r="I21" s="238"/>
    </row>
    <row r="22" spans="1:9" s="136" customFormat="1" ht="12.75">
      <c r="A22" s="138"/>
      <c r="B22" s="138"/>
      <c r="C22" s="138"/>
      <c r="D22" s="138"/>
      <c r="E22" s="138"/>
      <c r="F22" s="138"/>
    </row>
    <row r="23" spans="1:9" s="136" customFormat="1" ht="58.5" customHeight="1">
      <c r="A23" s="238" t="s">
        <v>64</v>
      </c>
      <c r="B23" s="238"/>
      <c r="C23" s="238"/>
      <c r="D23" s="238"/>
      <c r="E23" s="238"/>
      <c r="F23" s="238"/>
      <c r="G23" s="238"/>
      <c r="H23" s="238"/>
      <c r="I23" s="238"/>
    </row>
    <row r="24" spans="1:9" s="136" customFormat="1" ht="12.75">
      <c r="A24" s="138"/>
      <c r="B24" s="138"/>
      <c r="C24" s="138"/>
      <c r="D24" s="138"/>
      <c r="E24" s="138"/>
      <c r="F24" s="138"/>
    </row>
    <row r="25" spans="1:9" s="136" customFormat="1" ht="12.75">
      <c r="A25" s="238" t="s">
        <v>65</v>
      </c>
      <c r="B25" s="238"/>
      <c r="C25" s="238"/>
      <c r="D25" s="238"/>
      <c r="E25" s="238"/>
      <c r="F25" s="238"/>
      <c r="G25" s="238"/>
      <c r="H25" s="238"/>
      <c r="I25" s="238"/>
    </row>
    <row r="26" spans="1:9" s="136" customFormat="1" ht="12.75">
      <c r="A26" s="138"/>
      <c r="B26" s="138"/>
      <c r="C26" s="138"/>
      <c r="D26" s="138"/>
      <c r="E26" s="138"/>
      <c r="F26" s="138"/>
    </row>
    <row r="27" spans="1:9" s="136" customFormat="1" ht="27.75" customHeight="1">
      <c r="A27" s="238" t="s">
        <v>54</v>
      </c>
      <c r="B27" s="238"/>
      <c r="C27" s="238"/>
      <c r="D27" s="238"/>
      <c r="E27" s="238"/>
      <c r="F27" s="238"/>
      <c r="G27" s="238"/>
      <c r="H27" s="238"/>
      <c r="I27" s="238"/>
    </row>
    <row r="28" spans="1:9" s="136" customFormat="1" ht="12.75">
      <c r="A28" s="138"/>
      <c r="B28" s="138"/>
      <c r="C28" s="138"/>
      <c r="D28" s="138"/>
      <c r="E28" s="138"/>
      <c r="F28" s="138"/>
    </row>
    <row r="29" spans="1:9" s="136" customFormat="1" ht="15" customHeight="1">
      <c r="A29" s="238" t="s">
        <v>66</v>
      </c>
      <c r="B29" s="238"/>
      <c r="C29" s="238"/>
      <c r="D29" s="238"/>
      <c r="E29" s="238"/>
      <c r="F29" s="238"/>
      <c r="G29" s="238"/>
      <c r="H29" s="238"/>
      <c r="I29" s="238"/>
    </row>
    <row r="30" spans="1:9" s="136" customFormat="1" ht="12.75">
      <c r="A30" s="138"/>
      <c r="B30" s="138"/>
      <c r="C30" s="138"/>
      <c r="D30" s="138"/>
      <c r="E30" s="138"/>
      <c r="F30" s="138"/>
    </row>
    <row r="31" spans="1:9" s="136" customFormat="1" ht="31.5" customHeight="1">
      <c r="A31" s="238" t="s">
        <v>55</v>
      </c>
      <c r="B31" s="238"/>
      <c r="C31" s="238"/>
      <c r="D31" s="238"/>
      <c r="E31" s="238"/>
      <c r="F31" s="238"/>
      <c r="G31" s="238"/>
      <c r="H31" s="238"/>
      <c r="I31" s="238"/>
    </row>
    <row r="32" spans="1:9" s="136" customFormat="1" ht="12.75">
      <c r="A32" s="138"/>
      <c r="B32" s="138"/>
      <c r="C32" s="138"/>
      <c r="D32" s="138"/>
      <c r="E32" s="138"/>
      <c r="F32" s="138"/>
    </row>
    <row r="33" spans="1:9" s="136" customFormat="1" ht="42.75" customHeight="1">
      <c r="A33" s="238" t="s">
        <v>56</v>
      </c>
      <c r="B33" s="238"/>
      <c r="C33" s="238"/>
      <c r="D33" s="238"/>
      <c r="E33" s="238"/>
      <c r="F33" s="238"/>
      <c r="G33" s="238"/>
      <c r="H33" s="238"/>
      <c r="I33" s="238"/>
    </row>
    <row r="34" spans="1:9" s="136" customFormat="1" ht="12.75">
      <c r="A34" s="138"/>
      <c r="B34" s="138"/>
      <c r="C34" s="138"/>
      <c r="D34" s="138"/>
      <c r="E34" s="138"/>
      <c r="F34" s="138"/>
    </row>
    <row r="35" spans="1:9" s="136" customFormat="1" ht="30.75" customHeight="1">
      <c r="A35" s="238" t="s">
        <v>57</v>
      </c>
      <c r="B35" s="238"/>
      <c r="C35" s="238"/>
      <c r="D35" s="238"/>
      <c r="E35" s="238"/>
      <c r="F35" s="238"/>
      <c r="G35" s="238"/>
      <c r="H35" s="238"/>
      <c r="I35" s="238"/>
    </row>
    <row r="36" spans="1:9" s="136" customFormat="1" ht="12.75">
      <c r="A36" s="138"/>
      <c r="B36" s="138"/>
      <c r="C36" s="138"/>
      <c r="D36" s="138"/>
      <c r="E36" s="138"/>
      <c r="F36" s="138"/>
    </row>
    <row r="37" spans="1:9" s="136" customFormat="1" ht="43.5" customHeight="1">
      <c r="A37" s="238" t="s">
        <v>58</v>
      </c>
      <c r="B37" s="238"/>
      <c r="C37" s="238"/>
      <c r="D37" s="238"/>
      <c r="E37" s="238"/>
      <c r="F37" s="238"/>
      <c r="G37" s="238"/>
      <c r="H37" s="238"/>
      <c r="I37" s="238"/>
    </row>
    <row r="38" spans="1:9" s="136" customFormat="1" ht="12.75">
      <c r="A38" s="138"/>
      <c r="B38" s="138"/>
      <c r="C38" s="138"/>
      <c r="D38" s="138"/>
      <c r="E38" s="138"/>
      <c r="F38" s="138"/>
    </row>
    <row r="39" spans="1:9" s="136" customFormat="1" ht="16.5" customHeight="1">
      <c r="A39" s="239" t="s">
        <v>59</v>
      </c>
      <c r="B39" s="239"/>
      <c r="C39" s="239"/>
      <c r="D39" s="239"/>
      <c r="E39" s="239"/>
      <c r="F39" s="239"/>
      <c r="G39" s="239"/>
      <c r="H39" s="239"/>
      <c r="I39" s="239"/>
    </row>
    <row r="40" spans="1:9" s="136" customFormat="1" ht="12.75">
      <c r="A40" s="141"/>
      <c r="B40" s="141"/>
      <c r="C40" s="141"/>
      <c r="D40" s="141"/>
      <c r="E40" s="141"/>
      <c r="F40" s="141"/>
      <c r="G40" s="141"/>
      <c r="H40" s="141"/>
      <c r="I40" s="141"/>
    </row>
    <row r="41" spans="1:9" s="136" customFormat="1" ht="12.75" customHeight="1">
      <c r="A41" s="239" t="s">
        <v>60</v>
      </c>
      <c r="B41" s="239"/>
      <c r="C41" s="239"/>
      <c r="D41" s="239"/>
      <c r="E41" s="239"/>
      <c r="F41" s="239"/>
      <c r="G41" s="239"/>
      <c r="H41" s="239"/>
      <c r="I41" s="239"/>
    </row>
    <row r="42" spans="1:9" s="136" customFormat="1" ht="12.75">
      <c r="A42" s="141"/>
      <c r="B42" s="141"/>
      <c r="C42" s="141"/>
      <c r="D42" s="141"/>
      <c r="E42" s="141"/>
      <c r="F42" s="141"/>
      <c r="G42" s="141"/>
      <c r="H42" s="141"/>
      <c r="I42" s="141"/>
    </row>
  </sheetData>
  <mergeCells count="20">
    <mergeCell ref="A3:I3"/>
    <mergeCell ref="A5:I5"/>
    <mergeCell ref="A7:I7"/>
    <mergeCell ref="A9:I9"/>
    <mergeCell ref="A11:I11"/>
    <mergeCell ref="A13:I13"/>
    <mergeCell ref="A15:I15"/>
    <mergeCell ref="A17:I17"/>
    <mergeCell ref="A19:I19"/>
    <mergeCell ref="A21:I21"/>
    <mergeCell ref="A23:I23"/>
    <mergeCell ref="A25:I25"/>
    <mergeCell ref="A27:I27"/>
    <mergeCell ref="A29:I29"/>
    <mergeCell ref="A31:I31"/>
    <mergeCell ref="A33:I33"/>
    <mergeCell ref="A35:I35"/>
    <mergeCell ref="A37:I37"/>
    <mergeCell ref="A39:I39"/>
    <mergeCell ref="A41:I41"/>
  </mergeCells>
  <pageMargins left="0.7" right="0.7" top="0.91062500000000002" bottom="0.75" header="0.30354166666666665" footer="0.3"/>
  <pageSetup paperSize="9" scale="94" fitToHeight="0" orientation="portrait" r:id="rId1"/>
  <headerFooter>
    <oddHeader>&amp;L&amp;"Arial Narrow,Navadno"&amp;9POPIS DEL, 
ŠT. PROJEKTA 20/2023
STATIČNA IN ENERGETSKA SANACIJA OBJEKTA - ULICA DUŠANA KVEDRA 38, ŠENTJUR&amp;R&amp;G</oddHeader>
    <oddFooter>&amp;C&amp;"Arial Narrow,Navadno"&amp;10&amp;P / &amp;N</oddFooter>
  </headerFooter>
  <rowBreaks count="1" manualBreakCount="1">
    <brk id="23"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B050"/>
  </sheetPr>
  <dimension ref="A1:F25"/>
  <sheetViews>
    <sheetView showZeros="0" view="pageLayout" zoomScaleNormal="100" workbookViewId="0">
      <selection activeCell="F11" sqref="F11"/>
    </sheetView>
  </sheetViews>
  <sheetFormatPr defaultColWidth="9.140625" defaultRowHeight="16.5"/>
  <cols>
    <col min="1" max="1" width="9.28515625" style="20" customWidth="1"/>
    <col min="2" max="2" width="43.28515625" style="3" customWidth="1"/>
    <col min="3" max="3" width="6.42578125" style="3" customWidth="1"/>
    <col min="4" max="4" width="9" style="3" customWidth="1"/>
    <col min="5" max="5" width="10" style="3" customWidth="1"/>
    <col min="6" max="6" width="14.85546875" style="3" customWidth="1"/>
    <col min="7" max="16384" width="9.140625" style="3"/>
  </cols>
  <sheetData>
    <row r="1" spans="1:6">
      <c r="A1" s="1"/>
      <c r="B1" s="2"/>
      <c r="C1" s="2"/>
      <c r="D1" s="2"/>
      <c r="E1" s="2"/>
      <c r="F1" s="2"/>
    </row>
    <row r="2" spans="1:6" s="4" customFormat="1" ht="18" customHeight="1">
      <c r="A2" s="212" t="str">
        <f>'PRVA STRAN'!A2:C6</f>
        <v>POPIS DEL</v>
      </c>
      <c r="B2" s="243"/>
      <c r="C2" s="244"/>
      <c r="E2" s="5"/>
      <c r="F2" s="5"/>
    </row>
    <row r="3" spans="1:6" s="4" customFormat="1" ht="18" customHeight="1">
      <c r="A3" s="244"/>
      <c r="B3" s="244"/>
      <c r="C3" s="244"/>
      <c r="E3" s="5"/>
      <c r="F3" s="5"/>
    </row>
    <row r="4" spans="1:6" s="4" customFormat="1" ht="18" customHeight="1">
      <c r="A4" s="244"/>
      <c r="B4" s="244"/>
      <c r="C4" s="244"/>
      <c r="E4" s="5"/>
      <c r="F4" s="5"/>
    </row>
    <row r="5" spans="1:6" s="6" customFormat="1" ht="18" customHeight="1">
      <c r="A5" s="244"/>
      <c r="B5" s="244"/>
      <c r="C5" s="244"/>
      <c r="E5" s="5"/>
      <c r="F5" s="5"/>
    </row>
    <row r="6" spans="1:6" s="7" customFormat="1" ht="18">
      <c r="A6" s="225" t="s">
        <v>32</v>
      </c>
      <c r="B6" s="226"/>
      <c r="C6" s="226"/>
      <c r="D6" s="226"/>
      <c r="E6" s="226"/>
      <c r="F6" s="227"/>
    </row>
    <row r="7" spans="1:6" s="8" customFormat="1">
      <c r="A7" s="21"/>
      <c r="B7" s="22"/>
      <c r="C7" s="23"/>
      <c r="D7" s="24"/>
      <c r="E7" s="24"/>
      <c r="F7" s="24"/>
    </row>
    <row r="8" spans="1:6" s="8" customFormat="1">
      <c r="A8" s="95" t="s">
        <v>1</v>
      </c>
      <c r="B8" s="96" t="str">
        <f>'REK GRADB. DELA'!B8</f>
        <v>GRADBENA DELA</v>
      </c>
      <c r="C8" s="97"/>
      <c r="D8" s="98"/>
      <c r="E8" s="98"/>
      <c r="F8" s="99">
        <f>'REK GRADB. DELA'!F14</f>
        <v>0</v>
      </c>
    </row>
    <row r="9" spans="1:6" s="8" customFormat="1">
      <c r="A9" s="25"/>
      <c r="B9" s="26"/>
      <c r="C9" s="27"/>
      <c r="D9" s="28"/>
      <c r="E9" s="28"/>
      <c r="F9" s="29"/>
    </row>
    <row r="10" spans="1:6" s="8" customFormat="1">
      <c r="A10" s="95" t="s">
        <v>22</v>
      </c>
      <c r="B10" s="96" t="str">
        <f>'REK OBRT. DELA'!B8</f>
        <v>GRADBENA DELA</v>
      </c>
      <c r="C10" s="97"/>
      <c r="D10" s="98"/>
      <c r="E10" s="98"/>
      <c r="F10" s="99">
        <f>'REK OBRT. DELA'!F16</f>
        <v>0</v>
      </c>
    </row>
    <row r="11" spans="1:6">
      <c r="A11" s="3"/>
      <c r="F11" s="30"/>
    </row>
    <row r="12" spans="1:6">
      <c r="A12" s="95"/>
      <c r="B12" s="96" t="s">
        <v>77</v>
      </c>
      <c r="C12" s="100"/>
      <c r="D12" s="101"/>
      <c r="E12" s="102"/>
      <c r="F12" s="99">
        <f>SUM(F7:F11)*0.1</f>
        <v>0</v>
      </c>
    </row>
    <row r="13" spans="1:6" ht="30" customHeight="1">
      <c r="A13" s="25"/>
      <c r="B13" s="143" t="s">
        <v>67</v>
      </c>
      <c r="C13" s="31"/>
      <c r="D13" s="32"/>
      <c r="E13" s="33"/>
      <c r="F13" s="34"/>
    </row>
    <row r="14" spans="1:6">
      <c r="A14" s="35"/>
      <c r="B14" s="27"/>
      <c r="C14" s="36"/>
      <c r="D14" s="37"/>
      <c r="E14" s="37"/>
      <c r="F14" s="38"/>
    </row>
    <row r="15" spans="1:6">
      <c r="A15" s="103"/>
      <c r="B15" s="97" t="s">
        <v>31</v>
      </c>
      <c r="C15" s="97"/>
      <c r="D15" s="98"/>
      <c r="E15" s="98"/>
      <c r="F15" s="99">
        <f>SUM(F7:F12)</f>
        <v>0</v>
      </c>
    </row>
    <row r="16" spans="1:6">
      <c r="A16" s="39"/>
      <c r="B16" s="27"/>
      <c r="C16" s="27" t="s">
        <v>20</v>
      </c>
      <c r="D16" s="28"/>
      <c r="E16" s="28"/>
      <c r="F16" s="29">
        <f>F15*0.22</f>
        <v>0</v>
      </c>
    </row>
    <row r="17" spans="1:6">
      <c r="A17" s="103"/>
      <c r="B17" s="97"/>
      <c r="C17" s="97" t="s">
        <v>15</v>
      </c>
      <c r="D17" s="98"/>
      <c r="E17" s="98"/>
      <c r="F17" s="99">
        <f>F15+F16</f>
        <v>0</v>
      </c>
    </row>
    <row r="18" spans="1:6">
      <c r="A18" s="13"/>
      <c r="B18" s="14"/>
      <c r="C18" s="14"/>
      <c r="D18" s="15"/>
      <c r="E18" s="15"/>
      <c r="F18" s="15"/>
    </row>
    <row r="19" spans="1:6">
      <c r="A19" s="16"/>
      <c r="B19" s="18"/>
      <c r="C19" s="14"/>
      <c r="D19" s="15"/>
      <c r="E19" s="15"/>
      <c r="F19" s="15"/>
    </row>
    <row r="20" spans="1:6" ht="44.25" customHeight="1">
      <c r="A20" s="245" t="s">
        <v>48</v>
      </c>
      <c r="B20" s="245"/>
      <c r="C20" s="245"/>
      <c r="D20" s="245"/>
      <c r="E20" s="245"/>
      <c r="F20" s="245"/>
    </row>
    <row r="21" spans="1:6">
      <c r="A21" s="16"/>
      <c r="B21" s="19"/>
      <c r="C21" s="14"/>
      <c r="D21" s="15"/>
      <c r="E21" s="15"/>
      <c r="F21" s="15"/>
    </row>
    <row r="22" spans="1:6" ht="39.75" customHeight="1">
      <c r="A22" s="246" t="s">
        <v>90</v>
      </c>
      <c r="B22" s="246"/>
      <c r="C22" s="246"/>
      <c r="D22" s="246"/>
      <c r="E22" s="246"/>
      <c r="F22" s="246"/>
    </row>
    <row r="23" spans="1:6">
      <c r="A23" s="16"/>
      <c r="B23" s="18"/>
      <c r="C23" s="14"/>
      <c r="D23" s="15"/>
      <c r="E23" s="15"/>
      <c r="F23" s="15"/>
    </row>
    <row r="24" spans="1:6">
      <c r="A24" s="16"/>
      <c r="B24" s="14"/>
      <c r="C24" s="14"/>
      <c r="D24" s="15"/>
      <c r="E24" s="15"/>
      <c r="F24" s="15"/>
    </row>
    <row r="25" spans="1:6">
      <c r="A25" s="16"/>
      <c r="B25" s="11"/>
      <c r="C25" s="14"/>
      <c r="D25" s="15"/>
      <c r="E25" s="15"/>
      <c r="F25" s="15"/>
    </row>
  </sheetData>
  <mergeCells count="4">
    <mergeCell ref="A2:C5"/>
    <mergeCell ref="A6:F6"/>
    <mergeCell ref="A20:F20"/>
    <mergeCell ref="A22:F22"/>
  </mergeCells>
  <pageMargins left="0.7" right="0.7" top="0.91062500000000002" bottom="0.75" header="0.30354166666666665" footer="0.3"/>
  <pageSetup paperSize="9" scale="94" fitToHeight="0" orientation="portrait" r:id="rId1"/>
  <headerFooter>
    <oddHeader>&amp;L&amp;"Arial Narrow,Navadno"&amp;9POPIS DEL, 
ŠT. PROJEKTA 20/2023
STATIČNA IN ENERGETSKA SANACIJA OBJEKTA - ULICA DUŠANA KVEDRA 38, ŠENTJUR&amp;R&amp;G</oddHeader>
    <oddFooter>&amp;C&amp;"Arial Narrow,Navadno"&amp;10&amp;P /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F27"/>
  <sheetViews>
    <sheetView showZeros="0" view="pageLayout" zoomScaleNormal="100" workbookViewId="0">
      <selection activeCell="F15" sqref="F15"/>
    </sheetView>
  </sheetViews>
  <sheetFormatPr defaultColWidth="9.140625" defaultRowHeight="16.5"/>
  <cols>
    <col min="1" max="1" width="9.28515625" style="20" customWidth="1"/>
    <col min="2" max="2" width="41.28515625" style="3" customWidth="1"/>
    <col min="3" max="3" width="6.42578125" style="3" customWidth="1"/>
    <col min="4" max="4" width="11.140625" style="3" bestFit="1" customWidth="1"/>
    <col min="5" max="5" width="10" style="3" customWidth="1"/>
    <col min="6" max="6" width="11.42578125" style="3" bestFit="1" customWidth="1"/>
    <col min="7" max="16384" width="9.140625" style="3"/>
  </cols>
  <sheetData>
    <row r="1" spans="1:6">
      <c r="A1" s="1"/>
      <c r="B1" s="2"/>
      <c r="C1" s="2"/>
      <c r="D1" s="2"/>
      <c r="E1" s="2"/>
      <c r="F1" s="2"/>
    </row>
    <row r="2" spans="1:6" s="4" customFormat="1" ht="18" customHeight="1">
      <c r="A2" s="212" t="str">
        <f>'PRVA STRAN'!A2:C6</f>
        <v>POPIS DEL</v>
      </c>
      <c r="B2" s="243"/>
      <c r="C2" s="244"/>
      <c r="E2" s="5"/>
      <c r="F2" s="5"/>
    </row>
    <row r="3" spans="1:6" s="4" customFormat="1" ht="18" customHeight="1">
      <c r="A3" s="244"/>
      <c r="B3" s="244"/>
      <c r="C3" s="244"/>
      <c r="E3" s="5"/>
      <c r="F3" s="5"/>
    </row>
    <row r="4" spans="1:6" s="4" customFormat="1" ht="18" customHeight="1">
      <c r="A4" s="244"/>
      <c r="B4" s="244"/>
      <c r="C4" s="244"/>
      <c r="E4" s="5"/>
      <c r="F4" s="5"/>
    </row>
    <row r="5" spans="1:6" s="6" customFormat="1" ht="18" customHeight="1">
      <c r="A5" s="244"/>
      <c r="B5" s="244"/>
      <c r="C5" s="244"/>
      <c r="E5" s="5"/>
      <c r="F5" s="5"/>
    </row>
    <row r="6" spans="1:6" s="7" customFormat="1" ht="18">
      <c r="A6" s="225" t="s">
        <v>16</v>
      </c>
      <c r="B6" s="226"/>
      <c r="C6" s="226"/>
      <c r="D6" s="226"/>
      <c r="E6" s="226"/>
      <c r="F6" s="227"/>
    </row>
    <row r="7" spans="1:6" s="8" customFormat="1">
      <c r="A7" s="56"/>
      <c r="B7" s="104"/>
      <c r="D7" s="105"/>
      <c r="E7" s="105"/>
      <c r="F7" s="105"/>
    </row>
    <row r="8" spans="1:6" s="8" customFormat="1">
      <c r="A8" s="95" t="s">
        <v>1</v>
      </c>
      <c r="B8" s="96" t="str">
        <f>'I. PREDDELA'!C2</f>
        <v>GRADBENA DELA</v>
      </c>
      <c r="C8" s="97"/>
      <c r="D8" s="98"/>
      <c r="E8" s="98"/>
      <c r="F8" s="99"/>
    </row>
    <row r="9" spans="1:6" s="8" customFormat="1">
      <c r="A9" s="25"/>
      <c r="B9" s="26"/>
      <c r="C9" s="27"/>
      <c r="D9" s="28"/>
      <c r="E9" s="28"/>
      <c r="F9" s="29"/>
    </row>
    <row r="10" spans="1:6" s="8" customFormat="1">
      <c r="A10" s="95" t="s">
        <v>126</v>
      </c>
      <c r="B10" s="96" t="str">
        <f>'I. PREDDELA'!C4</f>
        <v>PRIPRAVLJALNA IN ZAKLJUČNA DELA</v>
      </c>
      <c r="C10" s="97"/>
      <c r="D10" s="98"/>
      <c r="E10" s="98"/>
      <c r="F10" s="99">
        <f>'I. PREDDELA'!G18</f>
        <v>0</v>
      </c>
    </row>
    <row r="11" spans="1:6" ht="13.9" customHeight="1">
      <c r="A11" s="39"/>
      <c r="B11" s="39"/>
      <c r="C11" s="39"/>
      <c r="D11" s="39"/>
      <c r="E11" s="39"/>
      <c r="F11" s="106"/>
    </row>
    <row r="12" spans="1:6" ht="13.9" customHeight="1">
      <c r="A12" s="95" t="s">
        <v>128</v>
      </c>
      <c r="B12" s="96" t="str">
        <f>'II. RUŠITVENA DELA '!C4</f>
        <v>RUŠITVENA DELA</v>
      </c>
      <c r="C12" s="97"/>
      <c r="D12" s="98"/>
      <c r="E12" s="98"/>
      <c r="F12" s="99">
        <f>'II. RUŠITVENA DELA '!G35</f>
        <v>0</v>
      </c>
    </row>
    <row r="13" spans="1:6" ht="13.9" customHeight="1">
      <c r="A13" s="39"/>
      <c r="B13" s="39"/>
      <c r="C13" s="39"/>
      <c r="D13" s="39"/>
      <c r="E13" s="39"/>
      <c r="F13" s="106"/>
    </row>
    <row r="14" spans="1:6" s="8" customFormat="1" ht="13.9" customHeight="1">
      <c r="A14" s="103"/>
      <c r="B14" s="107" t="s">
        <v>31</v>
      </c>
      <c r="C14" s="108"/>
      <c r="D14" s="108"/>
      <c r="E14" s="108"/>
      <c r="F14" s="109">
        <f>SUM(F10:F12)</f>
        <v>0</v>
      </c>
    </row>
    <row r="15" spans="1:6">
      <c r="A15" s="16"/>
      <c r="B15" s="8"/>
      <c r="C15" s="14"/>
      <c r="D15" s="15"/>
      <c r="E15" s="15"/>
      <c r="F15" s="15"/>
    </row>
    <row r="16" spans="1:6">
      <c r="A16" s="13"/>
      <c r="B16" s="14"/>
      <c r="C16" s="14"/>
      <c r="D16" s="15"/>
      <c r="E16" s="15"/>
      <c r="F16" s="15"/>
    </row>
    <row r="17" spans="1:6">
      <c r="A17" s="16"/>
      <c r="B17" s="14"/>
      <c r="C17" s="14"/>
      <c r="D17" s="15"/>
      <c r="E17" s="15"/>
      <c r="F17" s="15"/>
    </row>
    <row r="18" spans="1:6">
      <c r="A18" s="13"/>
      <c r="B18" s="14"/>
      <c r="C18" s="14"/>
      <c r="D18" s="15"/>
      <c r="E18" s="15"/>
      <c r="F18" s="15"/>
    </row>
    <row r="19" spans="1:6">
      <c r="A19" s="16"/>
      <c r="B19" s="14"/>
      <c r="C19" s="14"/>
      <c r="D19" s="15"/>
      <c r="E19" s="15"/>
      <c r="F19" s="15"/>
    </row>
    <row r="20" spans="1:6">
      <c r="A20" s="13"/>
      <c r="B20" s="14"/>
      <c r="C20" s="14"/>
      <c r="D20" s="15"/>
      <c r="E20" s="15"/>
      <c r="F20" s="15"/>
    </row>
    <row r="21" spans="1:6">
      <c r="A21" s="16"/>
      <c r="B21" s="18"/>
      <c r="C21" s="14"/>
      <c r="D21" s="15"/>
      <c r="E21" s="15"/>
      <c r="F21" s="15"/>
    </row>
    <row r="22" spans="1:6">
      <c r="A22" s="16"/>
      <c r="B22" s="14"/>
      <c r="C22" s="14"/>
      <c r="D22" s="15"/>
      <c r="E22" s="15"/>
      <c r="F22" s="15"/>
    </row>
    <row r="23" spans="1:6">
      <c r="A23" s="16"/>
      <c r="B23" s="19"/>
      <c r="C23" s="14"/>
      <c r="D23" s="15"/>
      <c r="E23" s="15"/>
      <c r="F23" s="15"/>
    </row>
    <row r="24" spans="1:6">
      <c r="A24" s="16"/>
      <c r="B24" s="14"/>
      <c r="C24" s="14"/>
      <c r="D24" s="15"/>
      <c r="E24" s="15"/>
      <c r="F24" s="15"/>
    </row>
    <row r="25" spans="1:6">
      <c r="A25" s="16"/>
      <c r="B25" s="18"/>
      <c r="C25" s="14"/>
      <c r="D25" s="15"/>
      <c r="E25" s="15"/>
      <c r="F25" s="15"/>
    </row>
    <row r="26" spans="1:6">
      <c r="A26" s="16"/>
      <c r="B26" s="14"/>
      <c r="C26" s="14"/>
      <c r="D26" s="15"/>
      <c r="E26" s="15"/>
      <c r="F26" s="15"/>
    </row>
    <row r="27" spans="1:6">
      <c r="A27" s="16"/>
      <c r="B27" s="11"/>
      <c r="C27" s="14"/>
      <c r="D27" s="15"/>
      <c r="E27" s="15"/>
      <c r="F27" s="15"/>
    </row>
  </sheetData>
  <mergeCells count="2">
    <mergeCell ref="A2:C5"/>
    <mergeCell ref="A6:F6"/>
  </mergeCells>
  <phoneticPr fontId="40" type="noConversion"/>
  <pageMargins left="0.7" right="0.7" top="0.91062500000000002" bottom="0.75" header="0.30354166666666665" footer="0.3"/>
  <pageSetup paperSize="9" scale="94" fitToHeight="0" orientation="portrait" r:id="rId1"/>
  <headerFooter>
    <oddHeader>&amp;L&amp;"Arial Narrow,Navadno"&amp;9POPIS DEL, 
ŠT. PROJEKTA 20/2023
STATIČNA IN ENERGETSKA SANACIJA OBJEKTA - ULICA DUŠANA KVEDRA 38, ŠENTJUR&amp;R&amp;G</oddHeader>
    <oddFooter>&amp;C&amp;"Arial Narrow,Navadno"&amp;10&amp;P /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39997558519241921"/>
  </sheetPr>
  <dimension ref="A1:G18"/>
  <sheetViews>
    <sheetView showZeros="0" view="pageLayout" zoomScale="115" zoomScaleNormal="100" zoomScalePageLayoutView="115" workbookViewId="0">
      <selection activeCell="C12" sqref="C12"/>
    </sheetView>
  </sheetViews>
  <sheetFormatPr defaultColWidth="9.140625" defaultRowHeight="16.5"/>
  <cols>
    <col min="1" max="1" width="3.42578125" style="20" bestFit="1" customWidth="1"/>
    <col min="2" max="2" width="2.28515625" style="20" bestFit="1" customWidth="1"/>
    <col min="3" max="3" width="54.140625" style="61" customWidth="1"/>
    <col min="4" max="4" width="4.85546875" style="55" customWidth="1"/>
    <col min="5" max="5" width="8.140625" style="54" bestFit="1" customWidth="1"/>
    <col min="6" max="6" width="10" style="55" customWidth="1"/>
    <col min="7" max="7" width="9.42578125" style="55" bestFit="1" customWidth="1"/>
    <col min="8" max="16384" width="9.140625" style="3"/>
  </cols>
  <sheetData>
    <row r="1" spans="1:7">
      <c r="A1" s="1"/>
      <c r="B1" s="1"/>
      <c r="C1" s="40"/>
      <c r="D1" s="41"/>
      <c r="E1" s="42"/>
      <c r="F1" s="41"/>
      <c r="G1" s="41"/>
    </row>
    <row r="2" spans="1:7" ht="18.75" customHeight="1">
      <c r="A2" s="186" t="s">
        <v>1</v>
      </c>
      <c r="B2" s="185"/>
      <c r="C2" s="43" t="s">
        <v>125</v>
      </c>
      <c r="D2" s="44"/>
      <c r="E2" s="45"/>
      <c r="F2" s="128"/>
      <c r="G2" s="128"/>
    </row>
    <row r="3" spans="1:7" ht="18.75" customHeight="1">
      <c r="A3" s="187"/>
      <c r="B3" s="46"/>
      <c r="C3" s="47"/>
      <c r="D3" s="48"/>
      <c r="E3" s="49"/>
      <c r="F3" s="128"/>
      <c r="G3" s="128"/>
    </row>
    <row r="4" spans="1:7" ht="16.5" customHeight="1">
      <c r="A4" s="188" t="s">
        <v>126</v>
      </c>
      <c r="B4" s="178"/>
      <c r="C4" s="110" t="s">
        <v>43</v>
      </c>
      <c r="D4" s="111"/>
      <c r="E4" s="112"/>
      <c r="F4" s="113"/>
      <c r="G4" s="114"/>
    </row>
    <row r="5" spans="1:7">
      <c r="A5" s="21"/>
      <c r="B5" s="21"/>
      <c r="C5" s="125"/>
      <c r="D5" s="68"/>
      <c r="E5" s="126"/>
      <c r="F5" s="127"/>
      <c r="G5" s="127"/>
    </row>
    <row r="6" spans="1:7" ht="15" customHeight="1">
      <c r="A6" s="247" t="s">
        <v>2</v>
      </c>
      <c r="B6" s="248"/>
      <c r="C6" s="116" t="s">
        <v>3</v>
      </c>
      <c r="D6" s="117" t="s">
        <v>4</v>
      </c>
      <c r="E6" s="118" t="s">
        <v>5</v>
      </c>
      <c r="F6" s="119" t="s">
        <v>6</v>
      </c>
      <c r="G6" s="120" t="s">
        <v>7</v>
      </c>
    </row>
    <row r="7" spans="1:7">
      <c r="A7" s="56"/>
      <c r="B7" s="56"/>
      <c r="C7" s="57"/>
      <c r="D7" s="58"/>
      <c r="E7" s="59"/>
      <c r="F7" s="60"/>
      <c r="G7" s="60"/>
    </row>
    <row r="8" spans="1:7" ht="25.5">
      <c r="A8" s="146" t="s">
        <v>126</v>
      </c>
      <c r="B8" s="180" t="s">
        <v>28</v>
      </c>
      <c r="C8" s="72" t="s">
        <v>39</v>
      </c>
      <c r="D8" s="62" t="s">
        <v>21</v>
      </c>
      <c r="E8" s="78">
        <v>1</v>
      </c>
      <c r="F8" s="64"/>
      <c r="G8" s="65">
        <f>E8*F8</f>
        <v>0</v>
      </c>
    </row>
    <row r="9" spans="1:7">
      <c r="A9" s="146"/>
      <c r="B9" s="180"/>
      <c r="C9" s="67"/>
      <c r="D9" s="68"/>
      <c r="E9" s="77"/>
      <c r="F9" s="69"/>
      <c r="G9" s="70"/>
    </row>
    <row r="10" spans="1:7" ht="25.5" customHeight="1">
      <c r="A10" s="146" t="s">
        <v>126</v>
      </c>
      <c r="B10" s="180" t="s">
        <v>27</v>
      </c>
      <c r="C10" s="74" t="s">
        <v>47</v>
      </c>
      <c r="D10" s="62" t="s">
        <v>21</v>
      </c>
      <c r="E10" s="78">
        <v>1</v>
      </c>
      <c r="F10" s="64"/>
      <c r="G10" s="65">
        <f>E10*F10</f>
        <v>0</v>
      </c>
    </row>
    <row r="11" spans="1:7">
      <c r="A11" s="146"/>
      <c r="B11" s="180"/>
      <c r="C11" s="67"/>
      <c r="D11" s="68"/>
      <c r="E11" s="77"/>
      <c r="F11" s="69"/>
      <c r="G11" s="70"/>
    </row>
    <row r="12" spans="1:7" ht="81" customHeight="1">
      <c r="A12" s="146" t="s">
        <v>126</v>
      </c>
      <c r="B12" s="180" t="s">
        <v>25</v>
      </c>
      <c r="C12" s="74" t="s">
        <v>87</v>
      </c>
      <c r="D12" s="62" t="s">
        <v>21</v>
      </c>
      <c r="E12" s="78">
        <v>1</v>
      </c>
      <c r="F12" s="64"/>
      <c r="G12" s="65">
        <f>E12*F12</f>
        <v>0</v>
      </c>
    </row>
    <row r="13" spans="1:7">
      <c r="A13" s="146"/>
      <c r="B13" s="180"/>
      <c r="C13" s="71"/>
      <c r="D13" s="62"/>
      <c r="E13" s="78"/>
      <c r="F13" s="64"/>
      <c r="G13" s="65"/>
    </row>
    <row r="14" spans="1:7" ht="25.5">
      <c r="A14" s="146" t="s">
        <v>126</v>
      </c>
      <c r="B14" s="180">
        <v>4</v>
      </c>
      <c r="C14" s="79" t="s">
        <v>40</v>
      </c>
      <c r="D14" s="62" t="s">
        <v>21</v>
      </c>
      <c r="E14" s="78">
        <v>1</v>
      </c>
      <c r="F14" s="64"/>
      <c r="G14" s="65">
        <f>E14*F14</f>
        <v>0</v>
      </c>
    </row>
    <row r="15" spans="1:7">
      <c r="A15" s="146"/>
      <c r="B15" s="180"/>
      <c r="C15" s="79"/>
      <c r="D15" s="62"/>
      <c r="E15" s="78"/>
      <c r="F15" s="64"/>
      <c r="G15" s="65"/>
    </row>
    <row r="16" spans="1:7" ht="30" customHeight="1">
      <c r="A16" s="146" t="s">
        <v>126</v>
      </c>
      <c r="B16" s="180" t="s">
        <v>37</v>
      </c>
      <c r="C16" s="79" t="s">
        <v>88</v>
      </c>
      <c r="D16" s="62" t="s">
        <v>21</v>
      </c>
      <c r="E16" s="78">
        <v>1</v>
      </c>
      <c r="F16" s="64"/>
      <c r="G16" s="65">
        <f>E16*F16</f>
        <v>0</v>
      </c>
    </row>
    <row r="17" spans="1:7">
      <c r="A17" s="21"/>
      <c r="B17" s="21"/>
      <c r="C17" s="79"/>
      <c r="D17" s="62"/>
      <c r="E17" s="78"/>
      <c r="F17" s="64"/>
      <c r="G17" s="65"/>
    </row>
    <row r="18" spans="1:7">
      <c r="A18" s="115"/>
      <c r="B18" s="179"/>
      <c r="C18" s="121" t="str">
        <f>CONCATENATE(C4," ","SKUPAJ")</f>
        <v>PRIPRAVLJALNA IN ZAKLJUČNA DELA SKUPAJ</v>
      </c>
      <c r="D18" s="117"/>
      <c r="E18" s="122"/>
      <c r="F18" s="123"/>
      <c r="G18" s="124">
        <f>SUM(G8:G17)</f>
        <v>0</v>
      </c>
    </row>
  </sheetData>
  <mergeCells count="1">
    <mergeCell ref="A6:B6"/>
  </mergeCells>
  <pageMargins left="0.7" right="0.7" top="0.91062500000000002" bottom="0.75" header="0.30354166666666665" footer="0.3"/>
  <pageSetup paperSize="9" scale="94" fitToHeight="0" orientation="portrait" r:id="rId1"/>
  <headerFooter>
    <oddHeader>&amp;L&amp;"Arial Narrow,Navadno"&amp;9POPIS DEL, 
ŠT. PROJEKTA 20/2023
STATIČNA IN ENERGETSKA SANACIJA OBJEKTA - ULICA DUŠANA KVEDRA 38, ŠENTJUR&amp;R&amp;G</oddHeader>
    <oddFooter>&amp;C&amp;"Arial Narrow,Navadno"&amp;10&amp;P /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071B2-1E4E-4E60-A674-46CD8493AE22}">
  <sheetPr>
    <tabColor theme="4" tint="0.39997558519241921"/>
  </sheetPr>
  <dimension ref="A1:G35"/>
  <sheetViews>
    <sheetView showZeros="0" view="pageBreakPreview" topLeftCell="A12" zoomScaleNormal="100" zoomScaleSheetLayoutView="100" zoomScalePageLayoutView="115" workbookViewId="0">
      <selection activeCell="E24" sqref="E24"/>
    </sheetView>
  </sheetViews>
  <sheetFormatPr defaultColWidth="9.140625" defaultRowHeight="16.5"/>
  <cols>
    <col min="1" max="1" width="4.140625" style="20" bestFit="1" customWidth="1"/>
    <col min="2" max="2" width="2.7109375" style="20" bestFit="1" customWidth="1"/>
    <col min="3" max="3" width="48" style="61" customWidth="1"/>
    <col min="4" max="4" width="4.85546875" style="55" customWidth="1"/>
    <col min="5" max="5" width="9.140625" style="54" bestFit="1" customWidth="1"/>
    <col min="6" max="6" width="10" style="55" customWidth="1"/>
    <col min="7" max="7" width="11" style="55" customWidth="1"/>
    <col min="8" max="16384" width="9.140625" style="3"/>
  </cols>
  <sheetData>
    <row r="1" spans="1:7">
      <c r="A1" s="1"/>
      <c r="B1" s="1"/>
      <c r="C1" s="40"/>
      <c r="D1" s="41"/>
      <c r="E1" s="42"/>
      <c r="F1" s="41"/>
      <c r="G1" s="41"/>
    </row>
    <row r="2" spans="1:7" ht="18.75" customHeight="1">
      <c r="A2" s="186" t="s">
        <v>1</v>
      </c>
      <c r="B2" s="185"/>
      <c r="C2" s="43" t="s">
        <v>125</v>
      </c>
      <c r="D2" s="44"/>
      <c r="E2" s="45"/>
      <c r="F2" s="128"/>
      <c r="G2" s="128"/>
    </row>
    <row r="3" spans="1:7" ht="18.75" customHeight="1">
      <c r="A3" s="46"/>
      <c r="B3" s="46"/>
      <c r="C3" s="47"/>
      <c r="D3" s="48"/>
      <c r="E3" s="49"/>
      <c r="F3" s="128"/>
      <c r="G3" s="128"/>
    </row>
    <row r="4" spans="1:7" ht="16.5" customHeight="1">
      <c r="A4" s="184" t="s">
        <v>128</v>
      </c>
      <c r="B4" s="76"/>
      <c r="C4" s="50" t="s">
        <v>42</v>
      </c>
      <c r="D4" s="51"/>
      <c r="E4" s="52"/>
      <c r="F4" s="128"/>
      <c r="G4" s="128"/>
    </row>
    <row r="5" spans="1:7" ht="13.5" customHeight="1">
      <c r="A5" s="173"/>
      <c r="B5" s="173"/>
      <c r="C5" s="174"/>
      <c r="D5" s="175"/>
      <c r="E5" s="176"/>
      <c r="F5" s="175"/>
      <c r="G5" s="175"/>
    </row>
    <row r="6" spans="1:7" ht="54" customHeight="1">
      <c r="A6" s="3"/>
      <c r="B6" s="177" t="s">
        <v>99</v>
      </c>
      <c r="C6" s="249" t="s">
        <v>101</v>
      </c>
      <c r="D6" s="249"/>
      <c r="E6" s="249"/>
      <c r="F6" s="249"/>
      <c r="G6" s="249"/>
    </row>
    <row r="7" spans="1:7" ht="25.5" customHeight="1">
      <c r="A7" s="3"/>
      <c r="B7" s="177" t="s">
        <v>99</v>
      </c>
      <c r="C7" s="249" t="s">
        <v>102</v>
      </c>
      <c r="D7" s="249"/>
      <c r="E7" s="249"/>
      <c r="F7" s="249"/>
      <c r="G7" s="249"/>
    </row>
    <row r="8" spans="1:7" ht="13.5" customHeight="1">
      <c r="A8" s="3"/>
      <c r="B8" s="177" t="s">
        <v>99</v>
      </c>
      <c r="C8" s="249" t="s">
        <v>103</v>
      </c>
      <c r="D8" s="249"/>
      <c r="E8" s="249"/>
      <c r="F8" s="249"/>
      <c r="G8" s="249"/>
    </row>
    <row r="9" spans="1:7" ht="53.25" customHeight="1">
      <c r="A9" s="3"/>
      <c r="B9" s="177" t="s">
        <v>99</v>
      </c>
      <c r="C9" s="249" t="s">
        <v>104</v>
      </c>
      <c r="D9" s="249"/>
      <c r="E9" s="249"/>
      <c r="F9" s="249"/>
      <c r="G9" s="249"/>
    </row>
    <row r="10" spans="1:7" ht="13.5" customHeight="1">
      <c r="A10" s="3"/>
      <c r="B10" s="177" t="s">
        <v>99</v>
      </c>
      <c r="C10" s="249" t="s">
        <v>100</v>
      </c>
      <c r="D10" s="249"/>
      <c r="E10" s="249"/>
      <c r="F10" s="249"/>
      <c r="G10" s="249"/>
    </row>
    <row r="11" spans="1:7" ht="15" customHeight="1">
      <c r="A11" s="53"/>
      <c r="B11" s="53"/>
      <c r="C11" s="73"/>
      <c r="D11" s="73"/>
      <c r="E11" s="73"/>
      <c r="F11" s="73"/>
      <c r="G11" s="73"/>
    </row>
    <row r="12" spans="1:7" ht="15" customHeight="1">
      <c r="A12" s="147" t="s">
        <v>2</v>
      </c>
      <c r="B12" s="147"/>
      <c r="C12" s="148" t="s">
        <v>3</v>
      </c>
      <c r="D12" s="149" t="s">
        <v>4</v>
      </c>
      <c r="E12" s="150" t="s">
        <v>5</v>
      </c>
      <c r="F12" s="151" t="s">
        <v>6</v>
      </c>
      <c r="G12" s="151" t="s">
        <v>7</v>
      </c>
    </row>
    <row r="13" spans="1:7" ht="17.25" thickBot="1">
      <c r="A13" s="56"/>
      <c r="B13" s="56"/>
      <c r="C13" s="57"/>
      <c r="D13" s="58"/>
      <c r="E13" s="152"/>
      <c r="F13" s="153"/>
      <c r="G13" s="153"/>
    </row>
    <row r="14" spans="1:7" ht="17.25" thickBot="1">
      <c r="A14" s="181" t="s">
        <v>128</v>
      </c>
      <c r="B14" s="154"/>
      <c r="C14" s="155" t="str">
        <f>C4</f>
        <v>RUŠITVENA DELA</v>
      </c>
      <c r="D14" s="156"/>
      <c r="E14" s="157"/>
      <c r="F14" s="158"/>
      <c r="G14" s="158"/>
    </row>
    <row r="15" spans="1:7">
      <c r="A15" s="182"/>
      <c r="B15" s="56"/>
      <c r="C15" s="57"/>
      <c r="D15" s="58"/>
      <c r="E15" s="59"/>
      <c r="F15" s="60"/>
      <c r="G15" s="60"/>
    </row>
    <row r="16" spans="1:7" ht="51">
      <c r="A16" s="146" t="str">
        <f>A14</f>
        <v>II.</v>
      </c>
      <c r="B16" s="180" t="s">
        <v>28</v>
      </c>
      <c r="C16" s="66" t="s">
        <v>94</v>
      </c>
      <c r="D16" s="62" t="s">
        <v>19</v>
      </c>
      <c r="E16" s="63">
        <v>116.9</v>
      </c>
      <c r="F16" s="64"/>
      <c r="G16" s="65">
        <f>E16*F16</f>
        <v>0</v>
      </c>
    </row>
    <row r="17" spans="1:7">
      <c r="A17" s="146"/>
      <c r="B17" s="180"/>
      <c r="C17" s="74"/>
      <c r="D17" s="68"/>
      <c r="E17" s="77"/>
      <c r="F17" s="64"/>
      <c r="G17" s="70"/>
    </row>
    <row r="18" spans="1:7" ht="38.25">
      <c r="A18" s="146" t="str">
        <f>A14</f>
        <v>II.</v>
      </c>
      <c r="B18" s="180" t="s">
        <v>27</v>
      </c>
      <c r="C18" s="71" t="s">
        <v>169</v>
      </c>
      <c r="D18" s="62" t="s">
        <v>21</v>
      </c>
      <c r="E18" s="63">
        <v>1</v>
      </c>
      <c r="F18" s="64"/>
      <c r="G18" s="65">
        <f>E18*F18</f>
        <v>0</v>
      </c>
    </row>
    <row r="19" spans="1:7">
      <c r="A19" s="146"/>
      <c r="B19" s="180"/>
      <c r="C19" s="66"/>
      <c r="D19" s="62"/>
      <c r="E19" s="63"/>
      <c r="F19" s="64"/>
      <c r="G19" s="65"/>
    </row>
    <row r="20" spans="1:7" ht="39" customHeight="1">
      <c r="A20" s="146" t="str">
        <f>A14</f>
        <v>II.</v>
      </c>
      <c r="B20" s="180" t="s">
        <v>25</v>
      </c>
      <c r="C20" s="72" t="s">
        <v>95</v>
      </c>
      <c r="D20" s="62" t="s">
        <v>0</v>
      </c>
      <c r="E20" s="63">
        <v>240</v>
      </c>
      <c r="F20" s="64"/>
      <c r="G20" s="65">
        <f>E20*F20</f>
        <v>0</v>
      </c>
    </row>
    <row r="21" spans="1:7">
      <c r="A21" s="146"/>
      <c r="B21" s="180"/>
      <c r="C21" s="66"/>
      <c r="D21" s="62"/>
      <c r="E21" s="63"/>
      <c r="F21" s="64"/>
      <c r="G21" s="65"/>
    </row>
    <row r="22" spans="1:7" ht="54" customHeight="1">
      <c r="A22" s="146" t="str">
        <f>A14</f>
        <v>II.</v>
      </c>
      <c r="B22" s="180" t="s">
        <v>26</v>
      </c>
      <c r="C22" s="72" t="s">
        <v>89</v>
      </c>
      <c r="D22" s="62" t="s">
        <v>21</v>
      </c>
      <c r="E22" s="63">
        <v>1</v>
      </c>
      <c r="F22" s="64"/>
      <c r="G22" s="65">
        <f>E22*F22</f>
        <v>0</v>
      </c>
    </row>
    <row r="23" spans="1:7">
      <c r="A23" s="146"/>
      <c r="B23" s="180"/>
      <c r="C23" s="66"/>
      <c r="D23" s="62"/>
      <c r="E23" s="63"/>
      <c r="F23" s="64"/>
      <c r="G23" s="65"/>
    </row>
    <row r="24" spans="1:7" ht="38.25">
      <c r="A24" s="146" t="str">
        <f>A14</f>
        <v>II.</v>
      </c>
      <c r="B24" s="180" t="s">
        <v>37</v>
      </c>
      <c r="C24" s="66" t="s">
        <v>93</v>
      </c>
      <c r="D24" s="62" t="s">
        <v>0</v>
      </c>
      <c r="E24" s="63">
        <v>10</v>
      </c>
      <c r="F24" s="64"/>
      <c r="G24" s="65">
        <f>E24*F24</f>
        <v>0</v>
      </c>
    </row>
    <row r="25" spans="1:7">
      <c r="A25" s="146"/>
      <c r="B25" s="180"/>
      <c r="C25" s="66"/>
      <c r="D25" s="62"/>
      <c r="E25" s="63"/>
      <c r="F25" s="64"/>
      <c r="G25" s="65"/>
    </row>
    <row r="26" spans="1:7" ht="25.5">
      <c r="A26" s="146" t="str">
        <f>A14</f>
        <v>II.</v>
      </c>
      <c r="B26" s="180" t="s">
        <v>23</v>
      </c>
      <c r="C26" s="66" t="s">
        <v>96</v>
      </c>
      <c r="D26" s="62" t="s">
        <v>36</v>
      </c>
      <c r="E26" s="63">
        <v>7</v>
      </c>
      <c r="F26" s="64"/>
      <c r="G26" s="65">
        <f>E26*F26</f>
        <v>0</v>
      </c>
    </row>
    <row r="27" spans="1:7">
      <c r="A27" s="146"/>
      <c r="B27" s="180"/>
      <c r="C27" s="66"/>
      <c r="D27" s="62"/>
      <c r="E27" s="63"/>
      <c r="F27" s="64"/>
      <c r="G27" s="65"/>
    </row>
    <row r="28" spans="1:7" ht="25.5">
      <c r="A28" s="146" t="str">
        <f>A14</f>
        <v>II.</v>
      </c>
      <c r="B28" s="180" t="s">
        <v>24</v>
      </c>
      <c r="C28" s="66" t="s">
        <v>130</v>
      </c>
      <c r="D28" s="62" t="s">
        <v>91</v>
      </c>
      <c r="E28" s="63">
        <v>68</v>
      </c>
      <c r="F28" s="64"/>
      <c r="G28" s="65">
        <f>E28*F28</f>
        <v>0</v>
      </c>
    </row>
    <row r="29" spans="1:7">
      <c r="A29" s="146"/>
      <c r="B29" s="180"/>
      <c r="C29" s="66"/>
      <c r="D29" s="62"/>
      <c r="E29" s="63"/>
      <c r="F29" s="64"/>
      <c r="G29" s="65"/>
    </row>
    <row r="30" spans="1:7" ht="25.5">
      <c r="A30" s="146" t="str">
        <f>A14</f>
        <v>II.</v>
      </c>
      <c r="B30" s="180" t="s">
        <v>38</v>
      </c>
      <c r="C30" s="66" t="s">
        <v>97</v>
      </c>
      <c r="D30" s="3"/>
      <c r="E30" s="3"/>
      <c r="F30" s="3"/>
      <c r="G30" s="3"/>
    </row>
    <row r="31" spans="1:7">
      <c r="A31" s="146"/>
      <c r="B31" s="180" t="s">
        <v>68</v>
      </c>
      <c r="C31" s="74" t="s">
        <v>98</v>
      </c>
      <c r="D31" s="62" t="s">
        <v>36</v>
      </c>
      <c r="E31" s="63">
        <v>14</v>
      </c>
      <c r="F31" s="64"/>
      <c r="G31" s="65">
        <f>E31*F31</f>
        <v>0</v>
      </c>
    </row>
    <row r="32" spans="1:7">
      <c r="A32" s="146"/>
      <c r="B32" s="180"/>
      <c r="C32" s="74"/>
      <c r="D32" s="62"/>
      <c r="E32" s="63"/>
      <c r="F32" s="64"/>
      <c r="G32" s="65"/>
    </row>
    <row r="33" spans="1:7">
      <c r="A33" s="146" t="s">
        <v>128</v>
      </c>
      <c r="B33" s="180" t="s">
        <v>160</v>
      </c>
      <c r="C33" s="66" t="s">
        <v>176</v>
      </c>
      <c r="D33" s="62" t="s">
        <v>19</v>
      </c>
      <c r="E33" s="63">
        <v>70</v>
      </c>
      <c r="F33" s="64"/>
      <c r="G33" s="65">
        <f>E33*F33</f>
        <v>0</v>
      </c>
    </row>
    <row r="34" spans="1:7" ht="17.25" thickBot="1">
      <c r="A34" s="21"/>
      <c r="B34" s="21"/>
      <c r="C34" s="66"/>
      <c r="D34" s="62"/>
      <c r="E34" s="63"/>
      <c r="F34" s="64"/>
      <c r="G34" s="65"/>
    </row>
    <row r="35" spans="1:7" ht="17.25" thickBot="1">
      <c r="A35" s="164"/>
      <c r="B35" s="164"/>
      <c r="C35" s="155" t="str">
        <f>CONCATENATE(C14," ","SKUPAJ")</f>
        <v>RUŠITVENA DELA SKUPAJ</v>
      </c>
      <c r="D35" s="156"/>
      <c r="E35" s="165"/>
      <c r="F35" s="166"/>
      <c r="G35" s="167">
        <f>SUM(G16:G34)</f>
        <v>0</v>
      </c>
    </row>
  </sheetData>
  <mergeCells count="5">
    <mergeCell ref="C6:G6"/>
    <mergeCell ref="C7:G7"/>
    <mergeCell ref="C8:G8"/>
    <mergeCell ref="C9:G9"/>
    <mergeCell ref="C10:G10"/>
  </mergeCells>
  <pageMargins left="0.7" right="0.7" top="0.91062500000000002" bottom="0.75" header="0.30354166666666665" footer="0.3"/>
  <pageSetup paperSize="9" scale="94" fitToHeight="0" orientation="portrait" r:id="rId1"/>
  <headerFooter>
    <oddHeader>&amp;L&amp;"Arial Narrow,Navadno"&amp;9POPIS DEL, 
ŠT. PROJEKTA 20/2023
STATIČNA IN ENERGETSKA SANACIJA OBJEKTA - ULICA DUŠANA KVEDRA 38, ŠENTJUR&amp;R&amp;G</oddHeader>
    <oddFooter>&amp;C&amp;"Arial Narrow,Navadno"&amp;10&amp;P / &amp;N</oddFooter>
  </headerFooter>
  <rowBreaks count="1" manualBreakCount="1">
    <brk id="2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249977111117893"/>
  </sheetPr>
  <dimension ref="A1:F26"/>
  <sheetViews>
    <sheetView showZeros="0" view="pageLayout" zoomScaleNormal="100" workbookViewId="0">
      <selection activeCell="F16" sqref="F16"/>
    </sheetView>
  </sheetViews>
  <sheetFormatPr defaultColWidth="9.140625" defaultRowHeight="16.5"/>
  <cols>
    <col min="1" max="1" width="9.28515625" style="20" customWidth="1"/>
    <col min="2" max="2" width="41.28515625" style="3" customWidth="1"/>
    <col min="3" max="3" width="6.42578125" style="3" customWidth="1"/>
    <col min="4" max="4" width="11.140625" style="3" bestFit="1" customWidth="1"/>
    <col min="5" max="5" width="10" style="3" customWidth="1"/>
    <col min="6" max="6" width="10.28515625" style="3" bestFit="1" customWidth="1"/>
    <col min="7" max="16384" width="9.140625" style="3"/>
  </cols>
  <sheetData>
    <row r="1" spans="1:6">
      <c r="A1" s="1"/>
      <c r="B1" s="2"/>
      <c r="C1" s="2"/>
      <c r="D1" s="2"/>
      <c r="E1" s="2"/>
      <c r="F1" s="2"/>
    </row>
    <row r="2" spans="1:6" s="4" customFormat="1" ht="18" customHeight="1">
      <c r="A2" s="212" t="str">
        <f>'PRVA STRAN'!A2:C6</f>
        <v>POPIS DEL</v>
      </c>
      <c r="B2" s="243"/>
      <c r="C2" s="244"/>
      <c r="E2" s="5"/>
      <c r="F2" s="5"/>
    </row>
    <row r="3" spans="1:6" s="4" customFormat="1" ht="18" customHeight="1">
      <c r="A3" s="244"/>
      <c r="B3" s="244"/>
      <c r="C3" s="244"/>
      <c r="E3" s="5"/>
      <c r="F3" s="5"/>
    </row>
    <row r="4" spans="1:6" s="4" customFormat="1" ht="18" customHeight="1">
      <c r="A4" s="244"/>
      <c r="B4" s="244"/>
      <c r="C4" s="244"/>
      <c r="E4" s="5"/>
      <c r="F4" s="5"/>
    </row>
    <row r="5" spans="1:6" s="6" customFormat="1" ht="18" customHeight="1">
      <c r="A5" s="244"/>
      <c r="B5" s="244"/>
      <c r="C5" s="244"/>
      <c r="E5" s="5"/>
      <c r="F5" s="5"/>
    </row>
    <row r="6" spans="1:6" s="7" customFormat="1" ht="18">
      <c r="A6" s="225" t="s">
        <v>16</v>
      </c>
      <c r="B6" s="226"/>
      <c r="C6" s="226"/>
      <c r="D6" s="226"/>
      <c r="E6" s="226"/>
      <c r="F6" s="227"/>
    </row>
    <row r="7" spans="1:6" s="8" customFormat="1">
      <c r="A7" s="56"/>
      <c r="B7" s="104"/>
      <c r="D7" s="105"/>
      <c r="E7" s="105"/>
      <c r="F7" s="105"/>
    </row>
    <row r="8" spans="1:6" s="8" customFormat="1">
      <c r="A8" s="95" t="s">
        <v>22</v>
      </c>
      <c r="B8" s="96" t="str">
        <f>'II. RUŠITVENA DELA '!C2</f>
        <v>GRADBENA DELA</v>
      </c>
      <c r="C8" s="97"/>
      <c r="D8" s="98"/>
      <c r="E8" s="98"/>
      <c r="F8" s="99"/>
    </row>
    <row r="9" spans="1:6" s="8" customFormat="1">
      <c r="A9" s="25"/>
      <c r="B9" s="26"/>
      <c r="C9" s="27"/>
      <c r="D9" s="28"/>
      <c r="E9" s="28"/>
      <c r="F9" s="29"/>
    </row>
    <row r="10" spans="1:6" s="8" customFormat="1">
      <c r="A10" s="95" t="s">
        <v>126</v>
      </c>
      <c r="B10" s="96" t="str">
        <f>'I. SANACIJA FASADE'!C4</f>
        <v>SANACIJA FASADE</v>
      </c>
      <c r="C10" s="97"/>
      <c r="D10" s="98"/>
      <c r="E10" s="98"/>
      <c r="F10" s="99">
        <f>'I. SANACIJA FASADE'!G76</f>
        <v>0</v>
      </c>
    </row>
    <row r="11" spans="1:6" s="8" customFormat="1">
      <c r="A11" s="25"/>
      <c r="B11" s="26"/>
      <c r="C11" s="27"/>
      <c r="D11" s="28"/>
      <c r="E11" s="28"/>
      <c r="F11" s="29"/>
    </row>
    <row r="12" spans="1:6" s="8" customFormat="1">
      <c r="A12" s="95" t="s">
        <v>128</v>
      </c>
      <c r="B12" s="96" t="str">
        <f>'II. SANACIJA PODSTREŠJA'!C4</f>
        <v>SANACIJA PODSTREŠJA</v>
      </c>
      <c r="C12" s="97"/>
      <c r="D12" s="98"/>
      <c r="E12" s="98"/>
      <c r="F12" s="169">
        <f>'II. SANACIJA PODSTREŠJA'!G21</f>
        <v>0</v>
      </c>
    </row>
    <row r="13" spans="1:6" s="8" customFormat="1">
      <c r="A13" s="25"/>
      <c r="B13" s="26"/>
      <c r="C13" s="27"/>
      <c r="D13" s="28"/>
      <c r="E13" s="28"/>
      <c r="F13" s="171"/>
    </row>
    <row r="14" spans="1:6" s="8" customFormat="1">
      <c r="A14" s="95" t="s">
        <v>150</v>
      </c>
      <c r="B14" s="96" t="str">
        <f>'III. OSTALO'!C4</f>
        <v>OSTALO</v>
      </c>
      <c r="C14" s="97"/>
      <c r="D14" s="98"/>
      <c r="E14" s="98"/>
      <c r="F14" s="169">
        <f>'III. OSTALO'!G58</f>
        <v>0</v>
      </c>
    </row>
    <row r="15" spans="1:6">
      <c r="A15" s="39"/>
      <c r="B15" s="39"/>
      <c r="C15" s="39"/>
      <c r="D15" s="39"/>
      <c r="E15" s="39"/>
      <c r="F15" s="106"/>
    </row>
    <row r="16" spans="1:6">
      <c r="A16" s="103"/>
      <c r="B16" s="107" t="s">
        <v>31</v>
      </c>
      <c r="C16" s="108"/>
      <c r="D16" s="108"/>
      <c r="E16" s="108"/>
      <c r="F16" s="109">
        <f>+F10+F12+F14</f>
        <v>0</v>
      </c>
    </row>
    <row r="17" spans="1:6">
      <c r="A17" s="13"/>
      <c r="B17" s="14"/>
      <c r="C17" s="14"/>
      <c r="D17" s="15"/>
      <c r="E17" s="15"/>
      <c r="F17" s="15"/>
    </row>
    <row r="18" spans="1:6">
      <c r="A18" s="16"/>
      <c r="B18" s="14"/>
      <c r="C18" s="14"/>
      <c r="D18" s="15"/>
      <c r="E18" s="15"/>
      <c r="F18" s="15"/>
    </row>
    <row r="19" spans="1:6">
      <c r="A19" s="13"/>
      <c r="B19" s="14"/>
      <c r="C19" s="14"/>
      <c r="D19" s="15"/>
      <c r="E19" s="15"/>
      <c r="F19" s="15"/>
    </row>
    <row r="20" spans="1:6">
      <c r="A20" s="16"/>
      <c r="B20" s="18"/>
      <c r="C20" s="14"/>
      <c r="D20" s="15"/>
      <c r="E20" s="15"/>
      <c r="F20" s="15"/>
    </row>
    <row r="21" spans="1:6">
      <c r="A21" s="16"/>
      <c r="B21" s="14"/>
      <c r="C21" s="14"/>
      <c r="D21" s="15"/>
      <c r="E21" s="15"/>
      <c r="F21" s="15"/>
    </row>
    <row r="22" spans="1:6">
      <c r="A22" s="16"/>
      <c r="B22" s="19"/>
      <c r="C22" s="14"/>
      <c r="D22" s="15"/>
      <c r="E22" s="15"/>
      <c r="F22" s="15"/>
    </row>
    <row r="23" spans="1:6">
      <c r="A23" s="16"/>
      <c r="B23" s="14"/>
      <c r="C23" s="14"/>
      <c r="D23" s="15"/>
      <c r="E23" s="15"/>
      <c r="F23" s="15"/>
    </row>
    <row r="24" spans="1:6">
      <c r="A24" s="16"/>
      <c r="B24" s="18"/>
      <c r="C24" s="14"/>
      <c r="D24" s="15"/>
      <c r="E24" s="15"/>
      <c r="F24" s="15"/>
    </row>
    <row r="25" spans="1:6">
      <c r="A25" s="16"/>
      <c r="B25" s="14"/>
      <c r="C25" s="14"/>
      <c r="D25" s="15"/>
      <c r="E25" s="15"/>
      <c r="F25" s="15"/>
    </row>
    <row r="26" spans="1:6">
      <c r="A26" s="16"/>
      <c r="B26" s="11"/>
      <c r="C26" s="14"/>
      <c r="D26" s="15"/>
      <c r="E26" s="15"/>
      <c r="F26" s="15"/>
    </row>
  </sheetData>
  <mergeCells count="2">
    <mergeCell ref="A2:C5"/>
    <mergeCell ref="A6:F6"/>
  </mergeCells>
  <phoneticPr fontId="40" type="noConversion"/>
  <pageMargins left="0.7" right="0.7" top="0.91062500000000002" bottom="0.75" header="0.30354166666666665" footer="0.3"/>
  <pageSetup paperSize="9" scale="94" fitToHeight="0" orientation="portrait" r:id="rId1"/>
  <headerFooter>
    <oddHeader>&amp;L&amp;"Arial Narrow,Navadno"&amp;9POPIS DEL, 
ŠT. PROJEKTA 20/2023
STATIČNA IN ENERGETSKA SANACIJA OBJEKTA - ULICA DUŠANA KVEDRA 38, ŠENTJUR&amp;R&amp;G</oddHeader>
    <oddFooter>&amp;C&amp;"Arial Narrow,Navadno"&amp;10&amp;P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C5CFE-8188-44DD-95EB-8A481F074C78}">
  <sheetPr>
    <tabColor theme="5" tint="0.39997558519241921"/>
  </sheetPr>
  <dimension ref="A1:G76"/>
  <sheetViews>
    <sheetView showZeros="0" view="pageBreakPreview" topLeftCell="A68" zoomScale="130" zoomScaleNormal="100" zoomScaleSheetLayoutView="130" workbookViewId="0">
      <selection activeCell="E66" sqref="E66"/>
    </sheetView>
  </sheetViews>
  <sheetFormatPr defaultColWidth="9.140625" defaultRowHeight="16.5"/>
  <cols>
    <col min="1" max="1" width="4.5703125" style="191" bestFit="1" customWidth="1"/>
    <col min="2" max="2" width="3" style="53" bestFit="1" customWidth="1"/>
    <col min="3" max="3" width="48" style="61" customWidth="1"/>
    <col min="4" max="4" width="4.85546875" style="55" customWidth="1"/>
    <col min="5" max="5" width="9.140625" style="54" bestFit="1" customWidth="1"/>
    <col min="6" max="6" width="10" style="55" customWidth="1"/>
    <col min="7" max="7" width="11" style="55" customWidth="1"/>
    <col min="8" max="16384" width="9.140625" style="3"/>
  </cols>
  <sheetData>
    <row r="1" spans="1:7">
      <c r="A1" s="189"/>
      <c r="B1" s="195"/>
      <c r="C1" s="40"/>
      <c r="D1" s="41"/>
      <c r="E1" s="42"/>
      <c r="F1" s="41"/>
      <c r="G1" s="41"/>
    </row>
    <row r="2" spans="1:7" ht="18.75" customHeight="1">
      <c r="A2" s="186" t="s">
        <v>22</v>
      </c>
      <c r="B2" s="196"/>
      <c r="C2" s="43" t="s">
        <v>127</v>
      </c>
      <c r="D2" s="44"/>
      <c r="E2" s="45"/>
      <c r="F2" s="128"/>
      <c r="G2" s="128"/>
    </row>
    <row r="3" spans="1:7" ht="18.75" customHeight="1">
      <c r="A3" s="187"/>
      <c r="B3" s="197"/>
      <c r="C3" s="47"/>
      <c r="D3" s="48"/>
      <c r="E3" s="49"/>
      <c r="F3" s="128"/>
      <c r="G3" s="128"/>
    </row>
    <row r="4" spans="1:7" ht="16.5" customHeight="1">
      <c r="A4" s="184" t="s">
        <v>126</v>
      </c>
      <c r="B4" s="198"/>
      <c r="C4" s="50" t="s">
        <v>71</v>
      </c>
      <c r="D4" s="51"/>
      <c r="E4" s="52"/>
      <c r="F4" s="128"/>
      <c r="G4" s="128"/>
    </row>
    <row r="5" spans="1:7" ht="13.5" customHeight="1">
      <c r="A5" s="190"/>
      <c r="B5" s="199"/>
      <c r="C5" s="50"/>
      <c r="D5" s="51"/>
      <c r="E5" s="52"/>
      <c r="F5" s="144"/>
      <c r="G5" s="144"/>
    </row>
    <row r="6" spans="1:7" ht="15.75" customHeight="1">
      <c r="A6" s="205" t="s">
        <v>99</v>
      </c>
      <c r="B6" s="206"/>
      <c r="C6" s="250" t="s">
        <v>121</v>
      </c>
      <c r="D6" s="250"/>
      <c r="E6" s="250"/>
      <c r="F6" s="250"/>
      <c r="G6" s="250"/>
    </row>
    <row r="7" spans="1:7" ht="29.25" customHeight="1">
      <c r="A7" s="207" t="s">
        <v>99</v>
      </c>
      <c r="B7" s="208"/>
      <c r="C7" s="249" t="s">
        <v>106</v>
      </c>
      <c r="D7" s="249"/>
      <c r="E7" s="249"/>
      <c r="F7" s="249"/>
      <c r="G7" s="249"/>
    </row>
    <row r="8" spans="1:7" ht="67.5" customHeight="1">
      <c r="A8" s="209" t="s">
        <v>99</v>
      </c>
      <c r="B8" s="210"/>
      <c r="C8" s="249" t="s">
        <v>120</v>
      </c>
      <c r="D8" s="249"/>
      <c r="E8" s="249"/>
      <c r="F8" s="249"/>
      <c r="G8" s="249"/>
    </row>
    <row r="9" spans="1:7" ht="41.25" customHeight="1">
      <c r="A9" s="209" t="s">
        <v>99</v>
      </c>
      <c r="B9" s="210"/>
      <c r="C9" s="250" t="s">
        <v>107</v>
      </c>
      <c r="D9" s="250"/>
      <c r="E9" s="250"/>
      <c r="F9" s="250"/>
      <c r="G9" s="250"/>
    </row>
    <row r="10" spans="1:7" ht="16.5" customHeight="1">
      <c r="A10" s="209" t="s">
        <v>99</v>
      </c>
      <c r="B10" s="210"/>
      <c r="C10" s="251" t="s">
        <v>108</v>
      </c>
      <c r="D10" s="251"/>
      <c r="E10" s="251"/>
      <c r="F10" s="251"/>
      <c r="G10" s="251"/>
    </row>
    <row r="11" spans="1:7" ht="30" customHeight="1">
      <c r="A11" s="209" t="s">
        <v>99</v>
      </c>
      <c r="B11" s="210"/>
      <c r="C11" s="251" t="s">
        <v>109</v>
      </c>
      <c r="D11" s="251"/>
      <c r="E11" s="251"/>
      <c r="F11" s="251"/>
      <c r="G11" s="251"/>
    </row>
    <row r="12" spans="1:7" ht="21.75" customHeight="1">
      <c r="A12" s="209" t="s">
        <v>99</v>
      </c>
      <c r="B12" s="210"/>
      <c r="C12" s="251" t="s">
        <v>110</v>
      </c>
      <c r="D12" s="251"/>
      <c r="E12" s="251"/>
      <c r="F12" s="251"/>
      <c r="G12" s="251"/>
    </row>
    <row r="13" spans="1:7" ht="13.5" customHeight="1">
      <c r="A13" s="209" t="s">
        <v>99</v>
      </c>
      <c r="B13" s="210"/>
      <c r="C13" s="252" t="s">
        <v>111</v>
      </c>
      <c r="D13" s="252"/>
      <c r="E13" s="252"/>
      <c r="F13" s="252"/>
      <c r="G13" s="252"/>
    </row>
    <row r="14" spans="1:7" ht="27" customHeight="1">
      <c r="A14" s="209" t="s">
        <v>99</v>
      </c>
      <c r="B14" s="210"/>
      <c r="C14" s="249" t="s">
        <v>112</v>
      </c>
      <c r="D14" s="249"/>
      <c r="E14" s="249"/>
      <c r="F14" s="249"/>
      <c r="G14" s="249"/>
    </row>
    <row r="15" spans="1:7" ht="13.5" customHeight="1">
      <c r="A15" s="209" t="s">
        <v>99</v>
      </c>
      <c r="B15" s="210"/>
      <c r="C15" s="249" t="s">
        <v>113</v>
      </c>
      <c r="D15" s="249"/>
      <c r="E15" s="249"/>
      <c r="F15" s="249"/>
      <c r="G15" s="249"/>
    </row>
    <row r="16" spans="1:7" ht="13.5" customHeight="1">
      <c r="A16" s="209" t="s">
        <v>99</v>
      </c>
      <c r="B16" s="210"/>
      <c r="C16" s="253" t="s">
        <v>105</v>
      </c>
      <c r="D16" s="253"/>
      <c r="E16" s="253"/>
      <c r="F16" s="253"/>
      <c r="G16" s="253"/>
    </row>
    <row r="17" spans="1:7" ht="13.5" customHeight="1">
      <c r="A17" s="209" t="s">
        <v>99</v>
      </c>
      <c r="B17" s="210"/>
      <c r="C17" s="249" t="s">
        <v>114</v>
      </c>
      <c r="D17" s="249"/>
      <c r="E17" s="249"/>
      <c r="F17" s="249"/>
      <c r="G17" s="249"/>
    </row>
    <row r="18" spans="1:7" ht="13.5" customHeight="1">
      <c r="A18" s="209" t="s">
        <v>99</v>
      </c>
      <c r="B18" s="210"/>
      <c r="C18" s="249" t="s">
        <v>115</v>
      </c>
      <c r="D18" s="249"/>
      <c r="E18" s="249"/>
      <c r="F18" s="249"/>
      <c r="G18" s="249"/>
    </row>
    <row r="19" spans="1:7" ht="13.5" customHeight="1">
      <c r="A19" s="209" t="s">
        <v>99</v>
      </c>
      <c r="B19" s="210"/>
      <c r="C19" s="249" t="s">
        <v>116</v>
      </c>
      <c r="D19" s="249"/>
      <c r="E19" s="249"/>
      <c r="F19" s="249"/>
      <c r="G19" s="249"/>
    </row>
    <row r="20" spans="1:7" ht="13.5" customHeight="1">
      <c r="A20" s="209" t="s">
        <v>99</v>
      </c>
      <c r="B20" s="210"/>
      <c r="C20" s="249" t="s">
        <v>117</v>
      </c>
      <c r="D20" s="249"/>
      <c r="E20" s="249"/>
      <c r="F20" s="249"/>
      <c r="G20" s="249"/>
    </row>
    <row r="21" spans="1:7" ht="13.5" customHeight="1">
      <c r="A21" s="209" t="s">
        <v>99</v>
      </c>
      <c r="B21" s="210"/>
      <c r="C21" s="249" t="s">
        <v>118</v>
      </c>
      <c r="D21" s="249"/>
      <c r="E21" s="249"/>
      <c r="F21" s="249"/>
      <c r="G21" s="249"/>
    </row>
    <row r="22" spans="1:7" ht="13.5" customHeight="1">
      <c r="A22" s="205" t="s">
        <v>99</v>
      </c>
      <c r="B22" s="206"/>
      <c r="C22" s="249" t="s">
        <v>119</v>
      </c>
      <c r="D22" s="249"/>
      <c r="E22" s="249"/>
      <c r="F22" s="249"/>
      <c r="G22" s="249"/>
    </row>
    <row r="23" spans="1:7" ht="15" customHeight="1">
      <c r="C23" s="73"/>
      <c r="D23" s="73"/>
      <c r="E23" s="73"/>
      <c r="F23" s="73"/>
      <c r="G23" s="73"/>
    </row>
    <row r="24" spans="1:7" ht="15" customHeight="1">
      <c r="A24" s="192" t="s">
        <v>2</v>
      </c>
      <c r="B24" s="200"/>
      <c r="C24" s="148" t="s">
        <v>3</v>
      </c>
      <c r="D24" s="149" t="s">
        <v>4</v>
      </c>
      <c r="E24" s="150" t="s">
        <v>5</v>
      </c>
      <c r="F24" s="151" t="s">
        <v>6</v>
      </c>
      <c r="G24" s="151" t="s">
        <v>7</v>
      </c>
    </row>
    <row r="25" spans="1:7" ht="17.25" thickBot="1">
      <c r="A25" s="182"/>
      <c r="B25" s="201"/>
      <c r="C25" s="57"/>
      <c r="D25" s="58"/>
      <c r="E25" s="152"/>
      <c r="F25" s="153"/>
      <c r="G25" s="153"/>
    </row>
    <row r="26" spans="1:7" ht="17.25" thickBot="1">
      <c r="A26" s="181" t="str">
        <f>A4</f>
        <v>I.</v>
      </c>
      <c r="B26" s="183"/>
      <c r="C26" s="155" t="str">
        <f>C4</f>
        <v>SANACIJA FASADE</v>
      </c>
      <c r="D26" s="156"/>
      <c r="E26" s="157"/>
      <c r="F26" s="158"/>
      <c r="G26" s="158"/>
    </row>
    <row r="27" spans="1:7">
      <c r="A27" s="182"/>
      <c r="B27" s="201"/>
      <c r="C27" s="57"/>
      <c r="D27" s="58"/>
      <c r="E27" s="59"/>
      <c r="F27" s="60"/>
      <c r="G27" s="60"/>
    </row>
    <row r="28" spans="1:7">
      <c r="A28" s="182"/>
      <c r="B28" s="201"/>
      <c r="C28" s="67" t="s">
        <v>69</v>
      </c>
      <c r="D28" s="58"/>
      <c r="E28" s="59"/>
      <c r="F28" s="60"/>
      <c r="G28" s="60"/>
    </row>
    <row r="29" spans="1:7" ht="113.25" customHeight="1">
      <c r="A29" s="146" t="str">
        <f>A26</f>
        <v>I.</v>
      </c>
      <c r="B29" s="180" t="s">
        <v>28</v>
      </c>
      <c r="C29" s="74" t="s">
        <v>129</v>
      </c>
      <c r="D29" s="62" t="s">
        <v>0</v>
      </c>
      <c r="E29" s="159">
        <v>1082.5</v>
      </c>
      <c r="F29" s="160"/>
      <c r="G29" s="65">
        <f>E29*F29</f>
        <v>0</v>
      </c>
    </row>
    <row r="30" spans="1:7">
      <c r="A30" s="193"/>
      <c r="B30" s="180"/>
      <c r="C30" s="130"/>
      <c r="D30" s="62"/>
      <c r="E30" s="161"/>
      <c r="F30" s="160"/>
      <c r="G30" s="162"/>
    </row>
    <row r="31" spans="1:7" ht="38.25">
      <c r="A31" s="146" t="str">
        <f>A26</f>
        <v>I.</v>
      </c>
      <c r="B31" s="180" t="s">
        <v>27</v>
      </c>
      <c r="C31" s="66" t="s">
        <v>147</v>
      </c>
      <c r="D31" s="62" t="s">
        <v>21</v>
      </c>
      <c r="E31" s="163">
        <v>1</v>
      </c>
      <c r="F31" s="160"/>
      <c r="G31" s="65">
        <f t="shared" ref="G31" si="0">E31*F31</f>
        <v>0</v>
      </c>
    </row>
    <row r="32" spans="1:7">
      <c r="A32" s="204"/>
      <c r="B32" s="180"/>
      <c r="D32" s="62"/>
      <c r="E32" s="163"/>
      <c r="F32" s="160"/>
      <c r="G32" s="65"/>
    </row>
    <row r="33" spans="1:7">
      <c r="A33" s="146" t="str">
        <f>A26</f>
        <v>I.</v>
      </c>
      <c r="B33" s="180" t="s">
        <v>25</v>
      </c>
      <c r="C33" s="66" t="s">
        <v>70</v>
      </c>
      <c r="D33" s="62" t="s">
        <v>0</v>
      </c>
      <c r="E33" s="163">
        <v>781.2</v>
      </c>
      <c r="F33" s="160"/>
      <c r="G33" s="65">
        <f t="shared" ref="G33" si="1">E33*F33</f>
        <v>0</v>
      </c>
    </row>
    <row r="34" spans="1:7">
      <c r="A34" s="204"/>
      <c r="B34" s="202"/>
      <c r="C34" s="130"/>
      <c r="D34" s="62"/>
      <c r="E34" s="161"/>
      <c r="F34" s="160"/>
      <c r="G34" s="162"/>
    </row>
    <row r="35" spans="1:7" ht="28.5" customHeight="1">
      <c r="A35" s="146" t="str">
        <f>A26</f>
        <v>I.</v>
      </c>
      <c r="B35" s="180" t="s">
        <v>26</v>
      </c>
      <c r="C35" s="74" t="s">
        <v>164</v>
      </c>
      <c r="D35" s="3"/>
      <c r="E35" s="3"/>
      <c r="F35" s="3"/>
      <c r="G35" s="3"/>
    </row>
    <row r="36" spans="1:7" ht="89.25">
      <c r="A36" s="146"/>
      <c r="B36" s="145" t="s">
        <v>131</v>
      </c>
      <c r="C36" s="74" t="s">
        <v>137</v>
      </c>
      <c r="D36" s="3"/>
      <c r="E36" s="3"/>
      <c r="F36" s="3"/>
      <c r="G36" s="3"/>
    </row>
    <row r="37" spans="1:7" ht="51">
      <c r="A37" s="146"/>
      <c r="B37" s="145" t="s">
        <v>131</v>
      </c>
      <c r="C37" s="74" t="s">
        <v>138</v>
      </c>
      <c r="D37" s="3"/>
      <c r="E37" s="3"/>
      <c r="F37" s="3"/>
      <c r="G37" s="3"/>
    </row>
    <row r="38" spans="1:7" ht="25.5">
      <c r="A38" s="146"/>
      <c r="B38" s="145" t="s">
        <v>131</v>
      </c>
      <c r="C38" s="74" t="s">
        <v>139</v>
      </c>
      <c r="D38" s="3"/>
      <c r="E38" s="3"/>
      <c r="F38" s="3"/>
      <c r="G38" s="3"/>
    </row>
    <row r="39" spans="1:7">
      <c r="A39" s="204"/>
      <c r="B39" s="145" t="s">
        <v>133</v>
      </c>
      <c r="C39" s="74" t="s">
        <v>132</v>
      </c>
      <c r="D39" s="62" t="s">
        <v>0</v>
      </c>
      <c r="E39" s="163">
        <v>129.19999999999999</v>
      </c>
      <c r="F39" s="160"/>
      <c r="G39" s="65">
        <f t="shared" ref="G39" si="2">E39*F39</f>
        <v>0</v>
      </c>
    </row>
    <row r="40" spans="1:7">
      <c r="A40" s="204"/>
      <c r="B40" s="145" t="s">
        <v>134</v>
      </c>
      <c r="C40" s="74" t="s">
        <v>171</v>
      </c>
      <c r="D40" s="62" t="s">
        <v>0</v>
      </c>
      <c r="E40" s="163">
        <v>18.5</v>
      </c>
      <c r="F40" s="160"/>
      <c r="G40" s="65">
        <f t="shared" ref="G40:G42" si="3">E40*F40</f>
        <v>0</v>
      </c>
    </row>
    <row r="41" spans="1:7">
      <c r="A41" s="204"/>
      <c r="B41" s="145" t="s">
        <v>135</v>
      </c>
      <c r="C41" s="74" t="s">
        <v>172</v>
      </c>
      <c r="D41" s="62" t="s">
        <v>0</v>
      </c>
      <c r="E41" s="163">
        <v>60.1</v>
      </c>
      <c r="F41" s="160"/>
      <c r="G41" s="65">
        <f t="shared" ref="G41" si="4">E41*F41</f>
        <v>0</v>
      </c>
    </row>
    <row r="42" spans="1:7">
      <c r="A42" s="204"/>
      <c r="B42" s="145" t="s">
        <v>163</v>
      </c>
      <c r="C42" s="74" t="s">
        <v>136</v>
      </c>
      <c r="D42" s="62" t="s">
        <v>0</v>
      </c>
      <c r="E42" s="163">
        <v>99.2</v>
      </c>
      <c r="F42" s="160"/>
      <c r="G42" s="65">
        <f t="shared" si="3"/>
        <v>0</v>
      </c>
    </row>
    <row r="43" spans="1:7">
      <c r="A43" s="204"/>
      <c r="B43" s="180"/>
      <c r="C43" s="74"/>
      <c r="D43" s="62"/>
      <c r="E43" s="163"/>
      <c r="F43" s="160"/>
      <c r="G43" s="65"/>
    </row>
    <row r="44" spans="1:7" ht="38.25">
      <c r="A44" s="146" t="str">
        <f>A26</f>
        <v>I.</v>
      </c>
      <c r="B44" s="180" t="s">
        <v>37</v>
      </c>
      <c r="C44" s="74" t="s">
        <v>143</v>
      </c>
      <c r="D44" s="62"/>
      <c r="E44" s="163"/>
      <c r="F44" s="160"/>
      <c r="G44" s="65"/>
    </row>
    <row r="45" spans="1:7" ht="38.25">
      <c r="A45" s="204"/>
      <c r="B45" s="145" t="s">
        <v>131</v>
      </c>
      <c r="C45" s="66" t="s">
        <v>170</v>
      </c>
      <c r="D45" s="62"/>
      <c r="E45" s="163"/>
      <c r="F45" s="160"/>
      <c r="G45" s="162"/>
    </row>
    <row r="46" spans="1:7" ht="25.5">
      <c r="A46" s="204"/>
      <c r="B46" s="145" t="s">
        <v>131</v>
      </c>
      <c r="C46" s="66" t="s">
        <v>183</v>
      </c>
      <c r="D46" s="62"/>
      <c r="E46" s="163"/>
      <c r="F46" s="160"/>
      <c r="G46" s="162"/>
    </row>
    <row r="47" spans="1:7" ht="25.5">
      <c r="A47" s="146"/>
      <c r="B47" s="145" t="s">
        <v>131</v>
      </c>
      <c r="C47" s="74" t="s">
        <v>140</v>
      </c>
      <c r="D47" s="62"/>
      <c r="E47" s="163"/>
      <c r="F47" s="160"/>
      <c r="G47" s="65"/>
    </row>
    <row r="48" spans="1:7">
      <c r="A48" s="204"/>
      <c r="B48" s="180"/>
      <c r="C48" s="74" t="s">
        <v>142</v>
      </c>
      <c r="D48" s="62" t="s">
        <v>0</v>
      </c>
      <c r="E48" s="163">
        <v>44</v>
      </c>
      <c r="F48" s="160"/>
      <c r="G48" s="65">
        <f t="shared" ref="G48" si="5">E48*F48</f>
        <v>0</v>
      </c>
    </row>
    <row r="49" spans="1:7">
      <c r="A49" s="204"/>
      <c r="B49" s="180"/>
      <c r="C49" s="74"/>
      <c r="D49" s="62"/>
      <c r="E49" s="163"/>
      <c r="F49" s="160"/>
      <c r="G49" s="65"/>
    </row>
    <row r="50" spans="1:7" ht="38.25">
      <c r="A50" s="146" t="str">
        <f>A26</f>
        <v>I.</v>
      </c>
      <c r="B50" s="180" t="s">
        <v>23</v>
      </c>
      <c r="C50" s="74" t="s">
        <v>144</v>
      </c>
      <c r="D50" s="62"/>
      <c r="E50" s="163"/>
      <c r="F50" s="160"/>
      <c r="G50" s="65"/>
    </row>
    <row r="51" spans="1:7" ht="25.5">
      <c r="A51" s="204"/>
      <c r="B51" s="145" t="s">
        <v>131</v>
      </c>
      <c r="C51" s="66" t="s">
        <v>145</v>
      </c>
      <c r="D51" s="62"/>
      <c r="E51" s="163"/>
      <c r="F51" s="160"/>
      <c r="G51" s="162"/>
    </row>
    <row r="52" spans="1:7" ht="25.5">
      <c r="A52" s="204"/>
      <c r="B52" s="145" t="s">
        <v>131</v>
      </c>
      <c r="C52" s="66" t="s">
        <v>183</v>
      </c>
      <c r="D52" s="62"/>
      <c r="E52" s="163"/>
      <c r="F52" s="160"/>
      <c r="G52" s="162"/>
    </row>
    <row r="53" spans="1:7" ht="25.5">
      <c r="A53" s="146"/>
      <c r="B53" s="145" t="s">
        <v>131</v>
      </c>
      <c r="C53" s="74" t="s">
        <v>140</v>
      </c>
      <c r="D53" s="62"/>
      <c r="E53" s="163"/>
      <c r="F53" s="160"/>
      <c r="G53" s="65"/>
    </row>
    <row r="54" spans="1:7">
      <c r="A54" s="204"/>
      <c r="B54" s="145" t="s">
        <v>133</v>
      </c>
      <c r="C54" s="74" t="s">
        <v>146</v>
      </c>
      <c r="D54" s="62" t="s">
        <v>0</v>
      </c>
      <c r="E54" s="163">
        <v>468.2</v>
      </c>
      <c r="F54" s="160"/>
      <c r="G54" s="65">
        <f t="shared" ref="G54" si="6">E54*F54</f>
        <v>0</v>
      </c>
    </row>
    <row r="55" spans="1:7">
      <c r="A55" s="204"/>
      <c r="B55" s="145" t="s">
        <v>134</v>
      </c>
      <c r="C55" s="74" t="s">
        <v>166</v>
      </c>
      <c r="D55" s="62" t="s">
        <v>0</v>
      </c>
      <c r="E55" s="163">
        <v>42</v>
      </c>
      <c r="F55" s="160"/>
      <c r="G55" s="65">
        <f t="shared" ref="G55" si="7">E55*F55</f>
        <v>0</v>
      </c>
    </row>
    <row r="56" spans="1:7">
      <c r="A56" s="204"/>
      <c r="B56" s="145" t="s">
        <v>135</v>
      </c>
      <c r="C56" s="74" t="s">
        <v>167</v>
      </c>
      <c r="D56" s="62" t="s">
        <v>0</v>
      </c>
      <c r="E56" s="163">
        <v>22.1</v>
      </c>
      <c r="F56" s="160"/>
      <c r="G56" s="65">
        <f t="shared" ref="G56:G57" si="8">E56*F56</f>
        <v>0</v>
      </c>
    </row>
    <row r="57" spans="1:7">
      <c r="A57" s="204"/>
      <c r="B57" s="145" t="s">
        <v>163</v>
      </c>
      <c r="C57" s="74" t="s">
        <v>165</v>
      </c>
      <c r="D57" s="62" t="s">
        <v>0</v>
      </c>
      <c r="E57" s="163">
        <v>51.5</v>
      </c>
      <c r="F57" s="160"/>
      <c r="G57" s="65">
        <f t="shared" si="8"/>
        <v>0</v>
      </c>
    </row>
    <row r="58" spans="1:7" ht="25.5">
      <c r="A58" s="204"/>
      <c r="B58" s="145" t="s">
        <v>184</v>
      </c>
      <c r="C58" s="74" t="s">
        <v>168</v>
      </c>
      <c r="D58" s="62" t="s">
        <v>0</v>
      </c>
      <c r="E58" s="163">
        <v>92.6</v>
      </c>
      <c r="F58" s="160"/>
      <c r="G58" s="65">
        <f t="shared" ref="G58" si="9">E58*F58</f>
        <v>0</v>
      </c>
    </row>
    <row r="59" spans="1:7">
      <c r="A59" s="204"/>
      <c r="B59" s="180"/>
      <c r="C59" s="74"/>
      <c r="D59" s="62"/>
      <c r="E59" s="163"/>
      <c r="F59" s="160"/>
      <c r="G59" s="162"/>
    </row>
    <row r="60" spans="1:7" ht="38.25">
      <c r="A60" s="146" t="str">
        <f>A31</f>
        <v>I.</v>
      </c>
      <c r="B60" s="180" t="s">
        <v>24</v>
      </c>
      <c r="C60" s="74" t="s">
        <v>206</v>
      </c>
      <c r="D60" s="62"/>
      <c r="E60" s="163"/>
      <c r="F60" s="160"/>
      <c r="G60" s="65"/>
    </row>
    <row r="61" spans="1:7" ht="25.5">
      <c r="A61" s="204"/>
      <c r="B61" s="145" t="s">
        <v>131</v>
      </c>
      <c r="C61" s="71" t="s">
        <v>205</v>
      </c>
      <c r="D61" s="62"/>
      <c r="E61" s="163"/>
      <c r="F61" s="160"/>
      <c r="G61" s="162"/>
    </row>
    <row r="62" spans="1:7" ht="25.5">
      <c r="A62" s="204"/>
      <c r="B62" s="145" t="s">
        <v>131</v>
      </c>
      <c r="C62" s="66" t="s">
        <v>141</v>
      </c>
      <c r="D62" s="62"/>
      <c r="E62" s="163"/>
      <c r="F62" s="160"/>
      <c r="G62" s="162"/>
    </row>
    <row r="63" spans="1:7" ht="25.5">
      <c r="A63" s="146"/>
      <c r="B63" s="145" t="s">
        <v>131</v>
      </c>
      <c r="C63" s="74" t="s">
        <v>140</v>
      </c>
      <c r="D63" s="62"/>
      <c r="E63" s="163"/>
      <c r="F63" s="160"/>
      <c r="G63" s="65"/>
    </row>
    <row r="64" spans="1:7">
      <c r="A64" s="146"/>
      <c r="B64" s="145" t="s">
        <v>133</v>
      </c>
      <c r="C64" s="74" t="s">
        <v>207</v>
      </c>
      <c r="D64" s="62" t="s">
        <v>0</v>
      </c>
      <c r="E64" s="163">
        <v>25.2</v>
      </c>
      <c r="F64" s="160"/>
      <c r="G64" s="65">
        <f t="shared" ref="G64" si="10">E64*F64</f>
        <v>0</v>
      </c>
    </row>
    <row r="65" spans="1:7">
      <c r="A65" s="146"/>
      <c r="B65" s="145" t="s">
        <v>134</v>
      </c>
      <c r="C65" s="74" t="s">
        <v>209</v>
      </c>
      <c r="D65" s="62" t="s">
        <v>0</v>
      </c>
      <c r="E65" s="163">
        <v>190</v>
      </c>
      <c r="F65" s="160"/>
      <c r="G65" s="65">
        <f t="shared" ref="G65:G66" si="11">E65*F65</f>
        <v>0</v>
      </c>
    </row>
    <row r="66" spans="1:7">
      <c r="A66" s="146"/>
      <c r="B66" s="145" t="s">
        <v>135</v>
      </c>
      <c r="C66" s="74" t="s">
        <v>208</v>
      </c>
      <c r="D66" s="62" t="s">
        <v>0</v>
      </c>
      <c r="E66" s="163">
        <v>47.1</v>
      </c>
      <c r="F66" s="160"/>
      <c r="G66" s="65">
        <f t="shared" si="11"/>
        <v>0</v>
      </c>
    </row>
    <row r="67" spans="1:7">
      <c r="A67" s="204"/>
      <c r="B67" s="180"/>
      <c r="C67" s="74"/>
      <c r="D67" s="3"/>
      <c r="E67" s="3"/>
      <c r="F67" s="3"/>
      <c r="G67" s="3"/>
    </row>
    <row r="68" spans="1:7" ht="154.5" customHeight="1">
      <c r="A68" s="146" t="str">
        <f>A26</f>
        <v>I.</v>
      </c>
      <c r="B68" s="180" t="s">
        <v>38</v>
      </c>
      <c r="C68" s="74" t="s">
        <v>124</v>
      </c>
      <c r="D68" s="62" t="s">
        <v>19</v>
      </c>
      <c r="E68" s="163">
        <v>116.9</v>
      </c>
      <c r="F68" s="160"/>
      <c r="G68" s="65">
        <f t="shared" ref="G68" si="12">E68*F68</f>
        <v>0</v>
      </c>
    </row>
    <row r="69" spans="1:7">
      <c r="A69" s="146"/>
      <c r="B69" s="180"/>
      <c r="C69" s="74"/>
      <c r="D69" s="62"/>
      <c r="E69" s="163"/>
      <c r="F69" s="160"/>
      <c r="G69" s="65"/>
    </row>
    <row r="70" spans="1:7" ht="89.25">
      <c r="A70" s="146" t="s">
        <v>126</v>
      </c>
      <c r="B70" s="180" t="s">
        <v>38</v>
      </c>
      <c r="C70" s="74" t="s">
        <v>123</v>
      </c>
      <c r="D70" s="62" t="s">
        <v>19</v>
      </c>
      <c r="E70" s="163">
        <v>35</v>
      </c>
      <c r="F70" s="160"/>
      <c r="G70" s="65">
        <f t="shared" ref="G70" si="13">E70*F70</f>
        <v>0</v>
      </c>
    </row>
    <row r="71" spans="1:7">
      <c r="A71" s="146"/>
      <c r="B71" s="180"/>
      <c r="C71" s="74"/>
      <c r="D71" s="62"/>
      <c r="E71" s="163"/>
      <c r="F71" s="160"/>
      <c r="G71" s="65"/>
    </row>
    <row r="72" spans="1:7" ht="293.25">
      <c r="A72" s="146" t="s">
        <v>126</v>
      </c>
      <c r="B72" s="180" t="s">
        <v>160</v>
      </c>
      <c r="C72" s="74" t="s">
        <v>187</v>
      </c>
      <c r="D72" s="62"/>
      <c r="E72" s="163"/>
      <c r="F72" s="160"/>
      <c r="G72" s="65"/>
    </row>
    <row r="73" spans="1:7">
      <c r="A73" s="146"/>
      <c r="B73" s="145" t="s">
        <v>133</v>
      </c>
      <c r="C73" s="74" t="s">
        <v>185</v>
      </c>
      <c r="D73" s="62" t="s">
        <v>36</v>
      </c>
      <c r="E73" s="163">
        <v>12</v>
      </c>
      <c r="F73" s="160"/>
      <c r="G73" s="65">
        <f t="shared" ref="G73:G74" si="14">E73*F73</f>
        <v>0</v>
      </c>
    </row>
    <row r="74" spans="1:7">
      <c r="A74" s="146"/>
      <c r="B74" s="145" t="s">
        <v>134</v>
      </c>
      <c r="C74" s="74" t="s">
        <v>186</v>
      </c>
      <c r="D74" s="62" t="s">
        <v>36</v>
      </c>
      <c r="E74" s="163">
        <v>2</v>
      </c>
      <c r="F74" s="160"/>
      <c r="G74" s="65">
        <f t="shared" si="14"/>
        <v>0</v>
      </c>
    </row>
    <row r="75" spans="1:7" ht="17.25" thickBot="1">
      <c r="A75" s="146"/>
      <c r="B75" s="180"/>
      <c r="C75" s="74"/>
      <c r="D75" s="62"/>
      <c r="E75" s="159"/>
      <c r="F75" s="75"/>
      <c r="G75" s="168"/>
    </row>
    <row r="76" spans="1:7" ht="17.25" thickBot="1">
      <c r="A76" s="194"/>
      <c r="B76" s="203"/>
      <c r="C76" s="155" t="str">
        <f>CONCATENATE(C26," ","SKUPAJ")</f>
        <v>SANACIJA FASADE SKUPAJ</v>
      </c>
      <c r="D76" s="156"/>
      <c r="E76" s="165"/>
      <c r="F76" s="166"/>
      <c r="G76" s="167">
        <f>SUM(G29:G75)</f>
        <v>0</v>
      </c>
    </row>
  </sheetData>
  <mergeCells count="17">
    <mergeCell ref="C18:G18"/>
    <mergeCell ref="C19:G19"/>
    <mergeCell ref="C20:G20"/>
    <mergeCell ref="C21:G21"/>
    <mergeCell ref="C22:G22"/>
    <mergeCell ref="C6:G6"/>
    <mergeCell ref="C7:G7"/>
    <mergeCell ref="C8:G8"/>
    <mergeCell ref="C9:G9"/>
    <mergeCell ref="C10:G10"/>
    <mergeCell ref="C11:G11"/>
    <mergeCell ref="C12:G12"/>
    <mergeCell ref="C13:G13"/>
    <mergeCell ref="C14:G14"/>
    <mergeCell ref="C15:G15"/>
    <mergeCell ref="C16:G16"/>
    <mergeCell ref="C17:G17"/>
  </mergeCells>
  <pageMargins left="0.7" right="0.7" top="0.91062500000000002" bottom="0.75" header="0.30354166666666665" footer="0.3"/>
  <pageSetup paperSize="9" scale="94" fitToHeight="0" orientation="portrait" r:id="rId1"/>
  <headerFooter>
    <oddHeader>&amp;L&amp;"Arial Narrow,Navadno"&amp;9POPIS DEL, 
ŠT. PROJEKTA 20/2023
STATIČNA IN ENERGETSKA SANACIJA OBJEKTA - ULICA DUŠANA KVEDRA 38, ŠENTJUR&amp;R&amp;G</oddHeader>
    <oddFooter>&amp;C&amp;"Arial Narrow,Navadno"&amp;10&amp;P / &amp;N</oddFooter>
  </headerFooter>
  <rowBreaks count="2" manualBreakCount="2">
    <brk id="29" max="5" man="1"/>
    <brk id="45"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0E4AB-53E7-40B3-A598-FC23249C1962}">
  <sheetPr>
    <tabColor theme="5" tint="0.39997558519241921"/>
  </sheetPr>
  <dimension ref="A1:G32"/>
  <sheetViews>
    <sheetView showZeros="0" view="pageBreakPreview" topLeftCell="A10" zoomScale="130" zoomScaleNormal="100" zoomScaleSheetLayoutView="130" workbookViewId="0">
      <selection activeCell="E20" sqref="E20"/>
    </sheetView>
  </sheetViews>
  <sheetFormatPr defaultColWidth="9.140625" defaultRowHeight="16.5"/>
  <cols>
    <col min="1" max="1" width="4.5703125" style="191" bestFit="1" customWidth="1"/>
    <col min="2" max="2" width="3" style="53" bestFit="1" customWidth="1"/>
    <col min="3" max="3" width="48" style="61" customWidth="1"/>
    <col min="4" max="4" width="4.85546875" style="55" customWidth="1"/>
    <col min="5" max="5" width="9.140625" style="54" bestFit="1" customWidth="1"/>
    <col min="6" max="6" width="10" style="55" customWidth="1"/>
    <col min="7" max="7" width="11" style="55" customWidth="1"/>
    <col min="8" max="16384" width="9.140625" style="3"/>
  </cols>
  <sheetData>
    <row r="1" spans="1:7">
      <c r="A1" s="189"/>
      <c r="B1" s="195"/>
      <c r="C1" s="40"/>
      <c r="D1" s="41"/>
      <c r="E1" s="42"/>
      <c r="F1" s="41"/>
      <c r="G1" s="41"/>
    </row>
    <row r="2" spans="1:7" ht="18.75" customHeight="1">
      <c r="A2" s="186" t="s">
        <v>22</v>
      </c>
      <c r="B2" s="196"/>
      <c r="C2" s="43" t="s">
        <v>127</v>
      </c>
      <c r="D2" s="44"/>
      <c r="E2" s="45"/>
      <c r="F2" s="128"/>
      <c r="G2" s="128"/>
    </row>
    <row r="3" spans="1:7" ht="18.75" customHeight="1">
      <c r="A3" s="187"/>
      <c r="B3" s="197"/>
      <c r="C3" s="47"/>
      <c r="D3" s="48"/>
      <c r="E3" s="49"/>
      <c r="F3" s="128"/>
      <c r="G3" s="128"/>
    </row>
    <row r="4" spans="1:7" ht="16.5" customHeight="1">
      <c r="A4" s="184" t="s">
        <v>128</v>
      </c>
      <c r="B4" s="198"/>
      <c r="C4" s="50" t="s">
        <v>79</v>
      </c>
      <c r="D4" s="51"/>
      <c r="E4" s="52"/>
      <c r="F4" s="128"/>
      <c r="G4" s="128"/>
    </row>
    <row r="5" spans="1:7" ht="16.5" customHeight="1">
      <c r="A5" s="184"/>
      <c r="B5" s="198"/>
      <c r="C5" s="50"/>
      <c r="D5" s="51"/>
      <c r="E5" s="52"/>
      <c r="F5" s="128"/>
      <c r="G5" s="128"/>
    </row>
    <row r="6" spans="1:7" ht="16.5" customHeight="1">
      <c r="A6" s="184"/>
      <c r="B6" s="198"/>
      <c r="C6" s="74" t="s">
        <v>148</v>
      </c>
      <c r="D6" s="74"/>
      <c r="E6" s="74"/>
      <c r="F6" s="74"/>
      <c r="G6" s="74"/>
    </row>
    <row r="7" spans="1:7" ht="42.75" customHeight="1">
      <c r="C7" s="254" t="s">
        <v>149</v>
      </c>
      <c r="D7" s="254"/>
      <c r="E7" s="254"/>
      <c r="F7" s="254"/>
      <c r="G7" s="254"/>
    </row>
    <row r="8" spans="1:7" ht="15" customHeight="1">
      <c r="C8" s="211"/>
      <c r="D8" s="211"/>
      <c r="E8" s="211"/>
      <c r="F8" s="211"/>
      <c r="G8" s="211"/>
    </row>
    <row r="9" spans="1:7" ht="15" customHeight="1">
      <c r="A9" s="192" t="s">
        <v>2</v>
      </c>
      <c r="B9" s="200"/>
      <c r="C9" s="148" t="s">
        <v>3</v>
      </c>
      <c r="D9" s="149" t="s">
        <v>4</v>
      </c>
      <c r="E9" s="150" t="s">
        <v>5</v>
      </c>
      <c r="F9" s="151" t="s">
        <v>6</v>
      </c>
      <c r="G9" s="151" t="s">
        <v>7</v>
      </c>
    </row>
    <row r="10" spans="1:7" ht="17.25" thickBot="1">
      <c r="A10" s="182"/>
      <c r="B10" s="201"/>
      <c r="C10" s="57"/>
      <c r="D10" s="58"/>
      <c r="E10" s="152"/>
      <c r="F10" s="153"/>
      <c r="G10" s="153"/>
    </row>
    <row r="11" spans="1:7">
      <c r="A11" s="181" t="str">
        <f>A4</f>
        <v>II.</v>
      </c>
      <c r="B11" s="183"/>
      <c r="C11" s="155" t="str">
        <f>C4</f>
        <v>SANACIJA PODSTREŠJA</v>
      </c>
      <c r="D11" s="156"/>
      <c r="E11" s="157"/>
      <c r="F11" s="158"/>
      <c r="G11" s="158"/>
    </row>
    <row r="12" spans="1:7">
      <c r="A12" s="182"/>
      <c r="B12" s="201"/>
      <c r="C12" s="57"/>
      <c r="D12" s="58"/>
      <c r="E12" s="59"/>
      <c r="F12" s="60"/>
      <c r="G12" s="60"/>
    </row>
    <row r="13" spans="1:7" ht="63.75">
      <c r="A13" s="146" t="str">
        <f>A11</f>
        <v>II.</v>
      </c>
      <c r="B13" s="180" t="s">
        <v>28</v>
      </c>
      <c r="C13" s="74" t="s">
        <v>83</v>
      </c>
      <c r="D13" s="62" t="s">
        <v>0</v>
      </c>
      <c r="E13" s="159">
        <v>240</v>
      </c>
      <c r="F13" s="160"/>
      <c r="G13" s="65">
        <f>E13*F13</f>
        <v>0</v>
      </c>
    </row>
    <row r="14" spans="1:7">
      <c r="A14" s="193"/>
      <c r="B14" s="180"/>
      <c r="C14" s="130"/>
      <c r="D14" s="62"/>
      <c r="E14" s="161"/>
      <c r="F14" s="160"/>
      <c r="G14" s="162"/>
    </row>
    <row r="15" spans="1:7" ht="63.75">
      <c r="A15" s="146" t="str">
        <f>A11</f>
        <v>II.</v>
      </c>
      <c r="B15" s="180" t="s">
        <v>27</v>
      </c>
      <c r="C15" s="74" t="s">
        <v>84</v>
      </c>
      <c r="D15" s="62" t="s">
        <v>0</v>
      </c>
      <c r="E15" s="163">
        <v>240</v>
      </c>
      <c r="F15" s="160"/>
      <c r="G15" s="65">
        <f t="shared" ref="G15" si="0">E15*F15</f>
        <v>0</v>
      </c>
    </row>
    <row r="16" spans="1:7">
      <c r="A16" s="204"/>
      <c r="B16" s="180"/>
      <c r="D16" s="62"/>
      <c r="E16" s="163"/>
      <c r="F16" s="160"/>
      <c r="G16" s="65"/>
    </row>
    <row r="17" spans="1:7" ht="63.75">
      <c r="A17" s="146" t="str">
        <f>A11</f>
        <v>II.</v>
      </c>
      <c r="B17" s="180" t="s">
        <v>25</v>
      </c>
      <c r="C17" s="74" t="s">
        <v>85</v>
      </c>
      <c r="D17" s="62" t="s">
        <v>0</v>
      </c>
      <c r="E17" s="163">
        <v>240</v>
      </c>
      <c r="F17" s="160"/>
      <c r="G17" s="65">
        <f t="shared" ref="G17" si="1">E17*F17</f>
        <v>0</v>
      </c>
    </row>
    <row r="18" spans="1:7">
      <c r="A18" s="204"/>
      <c r="B18" s="202"/>
      <c r="C18" s="130"/>
      <c r="D18" s="62"/>
      <c r="E18" s="161"/>
      <c r="F18" s="160"/>
      <c r="G18" s="162"/>
    </row>
    <row r="19" spans="1:7" ht="89.25">
      <c r="A19" s="146" t="str">
        <f>A11</f>
        <v>II.</v>
      </c>
      <c r="B19" s="180" t="s">
        <v>26</v>
      </c>
      <c r="C19" s="74" t="s">
        <v>86</v>
      </c>
      <c r="D19" s="62" t="s">
        <v>0</v>
      </c>
      <c r="E19" s="163">
        <v>22</v>
      </c>
      <c r="F19" s="160"/>
      <c r="G19" s="65">
        <f t="shared" ref="G19" si="2">E19*F19</f>
        <v>0</v>
      </c>
    </row>
    <row r="20" spans="1:7" ht="17.25" thickBot="1">
      <c r="A20" s="146"/>
      <c r="B20" s="180"/>
      <c r="C20" s="74"/>
      <c r="D20" s="62"/>
      <c r="E20" s="159"/>
      <c r="F20" s="75"/>
      <c r="G20" s="168"/>
    </row>
    <row r="21" spans="1:7" ht="17.25" thickBot="1">
      <c r="A21" s="194"/>
      <c r="B21" s="203"/>
      <c r="C21" s="155" t="str">
        <f>CONCATENATE(C11," ","SKUPAJ")</f>
        <v>SANACIJA PODSTREŠJA SKUPAJ</v>
      </c>
      <c r="D21" s="156"/>
      <c r="E21" s="165"/>
      <c r="F21" s="166"/>
      <c r="G21" s="167">
        <f>SUM(G13:G20)</f>
        <v>0</v>
      </c>
    </row>
    <row r="32" spans="1:7" ht="154.5" customHeight="1"/>
  </sheetData>
  <mergeCells count="1">
    <mergeCell ref="C7:G7"/>
  </mergeCells>
  <pageMargins left="0.7" right="0.7" top="0.91062500000000002" bottom="0.75" header="0.30354166666666665" footer="0.3"/>
  <pageSetup paperSize="9" scale="94" fitToHeight="0" orientation="portrait" r:id="rId1"/>
  <headerFooter>
    <oddHeader>&amp;L&amp;"Arial Narrow,Navadno"&amp;9POPIS DEL, 
ŠT. PROJEKTA 20/2023
STATIČNA IN ENERGETSKA SANACIJA OBJEKTA - ULICA DUŠANA KVEDRA 38, ŠENTJUR&amp;R&amp;G</oddHeader>
    <oddFooter>&amp;C&amp;"Arial Narrow,Navadno"&amp;10&amp;P / &amp;N</oddFooter>
  </headerFooter>
  <rowBreaks count="1" manualBreakCount="1">
    <brk id="1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10</vt:i4>
      </vt:variant>
      <vt:variant>
        <vt:lpstr>Imenovani obsegi</vt:lpstr>
      </vt:variant>
      <vt:variant>
        <vt:i4>11</vt:i4>
      </vt:variant>
    </vt:vector>
  </HeadingPairs>
  <TitlesOfParts>
    <vt:vector size="21" baseType="lpstr">
      <vt:lpstr>PRVA STRAN</vt:lpstr>
      <vt:lpstr>UVOD</vt:lpstr>
      <vt:lpstr>REKAPITULACIJA</vt:lpstr>
      <vt:lpstr>REK GRADB. DELA</vt:lpstr>
      <vt:lpstr>I. PREDDELA</vt:lpstr>
      <vt:lpstr>II. RUŠITVENA DELA </vt:lpstr>
      <vt:lpstr>REK OBRT. DELA</vt:lpstr>
      <vt:lpstr>I. SANACIJA FASADE</vt:lpstr>
      <vt:lpstr>II. SANACIJA PODSTREŠJA</vt:lpstr>
      <vt:lpstr>III. OSTALO</vt:lpstr>
      <vt:lpstr>'PRVA STRAN'!OLE_LINK1</vt:lpstr>
      <vt:lpstr>'I. SANACIJA FASADE'!Print_Area</vt:lpstr>
      <vt:lpstr>'II. RUŠITVENA DELA '!Print_Area</vt:lpstr>
      <vt:lpstr>'II. SANACIJA PODSTREŠJA'!Print_Area</vt:lpstr>
      <vt:lpstr>'III. OSTALO'!Print_Area</vt:lpstr>
      <vt:lpstr>'I. PREDDELA'!Print_Titles</vt:lpstr>
      <vt:lpstr>'I. SANACIJA FASADE'!Print_Titles</vt:lpstr>
      <vt:lpstr>'II. RUŠITVENA DELA '!Print_Titles</vt:lpstr>
      <vt:lpstr>'II. SANACIJA PODSTREŠJA'!Print_Titles</vt:lpstr>
      <vt:lpstr>'III. OSTALO'!Print_Titles</vt:lpstr>
      <vt:lpstr>'I. PREDDELA'!Tiskanje_naslovov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Darko</cp:lastModifiedBy>
  <cp:lastPrinted>2024-05-28T07:33:04Z</cp:lastPrinted>
  <dcterms:created xsi:type="dcterms:W3CDTF">2015-12-30T10:57:52Z</dcterms:created>
  <dcterms:modified xsi:type="dcterms:W3CDTF">2024-12-06T10:51:12Z</dcterms:modified>
</cp:coreProperties>
</file>