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1010" activeTab="0"/>
  </bookViews>
  <sheets>
    <sheet name="UVODNI LIST" sheetId="1" r:id="rId1"/>
    <sheet name="POPIS" sheetId="2" r:id="rId2"/>
    <sheet name="REKAPITULACIJA" sheetId="3" r:id="rId3"/>
  </sheets>
  <definedNames/>
  <calcPr fullCalcOnLoad="1"/>
</workbook>
</file>

<file path=xl/sharedStrings.xml><?xml version="1.0" encoding="utf-8"?>
<sst xmlns="http://schemas.openxmlformats.org/spreadsheetml/2006/main" count="137" uniqueCount="91">
  <si>
    <t xml:space="preserve">   </t>
  </si>
  <si>
    <t>m1</t>
  </si>
  <si>
    <t>m2</t>
  </si>
  <si>
    <t>FASADERSKA DELA</t>
  </si>
  <si>
    <t xml:space="preserve">                    R E K A P I T U L A C I J A</t>
  </si>
  <si>
    <t>Organizacija delovišča skladno z varnostnim načrtom in načrtom ureditve delovišča.</t>
  </si>
  <si>
    <t>komplet</t>
  </si>
  <si>
    <t xml:space="preserve">          PREDDELA:</t>
  </si>
  <si>
    <t>SKUPAJ VSA DELA:</t>
  </si>
  <si>
    <t>PREDDELA - PRIPRAVA GRADBIŠČA, RUŠITVENA IN ODSTRANJEVALNA DELA:</t>
  </si>
  <si>
    <t>Čiščenje in pranje obstoječe fasade.</t>
  </si>
  <si>
    <t>SKUPAJ BREZ DDV:</t>
  </si>
  <si>
    <t>SKUPAJ Z DDV</t>
  </si>
  <si>
    <t>Dobava in lepljenje špaletnih profilov na stik z okenskimi okvirji in na predelu napušča.</t>
  </si>
  <si>
    <t>Dobava in lepljenje odkapnih profilov nad okni in na območju zamika fasade.</t>
  </si>
  <si>
    <t>OSTALA DELA</t>
  </si>
  <si>
    <t xml:space="preserve">          OSTALA DELA:</t>
  </si>
  <si>
    <t>OSTALA DELA:</t>
  </si>
  <si>
    <t>Dezinfekcija s plesnijo in algami okuženih površin z algicidnim premazom in nanos osnovnega premaza.</t>
  </si>
  <si>
    <t>DDV 9,5 %</t>
  </si>
  <si>
    <t>NEPREDVIDENA DELA 5%:</t>
  </si>
  <si>
    <t>Postavitev začasnih objektov za potrebe izvajalcev na gradbišču (gradbiščni kontejner, WC kabina, gradbena ograja višine 2m...)</t>
  </si>
  <si>
    <t>Odstranitev starih okenskih polic iz pločevine in odvoz na stalno deponijo. Ob izvajanju demontaže je posebo pozornost potrebno posvetiti ustrezni zaščiti stavbnega pohištva (PVC folija) in preprečitvi morebitnih poškodb.</t>
  </si>
  <si>
    <t>m3</t>
  </si>
  <si>
    <t>KROVSKOKLEPARSKA DELA</t>
  </si>
  <si>
    <t>KROVSKOKLEPARSKA DELA:</t>
  </si>
  <si>
    <t>SLIKOPLESKARSKA DELA</t>
  </si>
  <si>
    <t>SLIKOPLESKARSKA DELA:</t>
  </si>
  <si>
    <t xml:space="preserve"> </t>
  </si>
  <si>
    <t>SPLOŠNA DOLOČILA IN OPOMBE :</t>
  </si>
  <si>
    <t xml:space="preserve"> -Priprava podlage za izvedbo fasade, izvedba preizkusov, izvedba fasade, zaključki in detajli morajo biti izvedeni skladno s Tehničnimi smernicami za pravilno izvedbo kontaktnih toplotnoizolacijskih fasadnih sistemov - TSPFSTI01, izdaja 01/2014.</t>
  </si>
  <si>
    <t xml:space="preserve"> -  Opisi pozicij so skrajšani. Ponudba za izvedbo mora vsebovati vse stroške za kompletno izdelavo pozicije, tudi če v popisu niso eksplicitno navedeni.</t>
  </si>
  <si>
    <t xml:space="preserve"> - Dela je potrebno izvajati skladno s projektno dokumentacijo in po pravilih stroke.</t>
  </si>
  <si>
    <t xml:space="preserve"> - Pri izvedbi del je je potrebno upoštevati določila pravil stroke, obvezno zahteve iz varstva pri delu.</t>
  </si>
  <si>
    <t xml:space="preserve"> - Pri izvedbi je potrebno uporabljati materiale, ki ustrezajo veljavnim predpisom in standardom, izmere in obračun je potrebno izdelati skladno z gradbenimi normami in uzancami.</t>
  </si>
  <si>
    <t xml:space="preserve"> - Upoštevati je vsa dela, materiale in transporte v postavkah posameznih del.</t>
  </si>
  <si>
    <t xml:space="preserve"> - Demontažo klima naprav, reklamnih tabel, rolet z vodili ter drugih raznih elementov, ki niso v popisu del odstranijo lastniki v lastni režiji</t>
  </si>
  <si>
    <t xml:space="preserve"> - Pri postavitvi fasadnega odra upoštevati specifičnost obstoječega objekta.</t>
  </si>
  <si>
    <t xml:space="preserve"> - Upoštevati je potrebno rušitve, odvoz na komunalno deponijo in plačilo vseh taks in pristojbin za vsa rušitvena dela.</t>
  </si>
  <si>
    <t xml:space="preserve"> - Dodatna, nepredvidena in več dela, ki niso zajeta v popisu, se izvedejo po predhodnem dogovoru z nadzornim organom in se obračunajo po dejanskih količinah, po predhodni odobritvi enotne cene s strani investitorja</t>
  </si>
  <si>
    <t xml:space="preserve"> - Obdelava špalet ob oknih in vratih ni vračunana v ceni, zato so špalete obdelane v ločeni postavki. Vgradi se  TI  min. 2 cm oz. toliko kot dopuščajo ostali  razni elementi na odprtini.</t>
  </si>
  <si>
    <t>Izdelava tankoslojne fasade z izolacijsko ploščo JUBIZOL EPS F G0 deb=3cm. Lepljenje z JUBIZOL LEPILNO MALTO, osnovni omet z JUBIZOL ARMIRNO MREŽICO 160g, niansirani pred premaz JUBIZOL UNIGRUND in silikonski dekorativni omet JUBIZOL SILICONE FINISH S 2,0mm. Območje okenskih špalet!!</t>
  </si>
  <si>
    <t>m</t>
  </si>
  <si>
    <t>VHOD</t>
  </si>
  <si>
    <t>VHOD:</t>
  </si>
  <si>
    <t>FASADERSKA  DELA</t>
  </si>
  <si>
    <t>ZUNANJA UREDITEV</t>
  </si>
  <si>
    <t>Izkop jarkov v zemljini lll.kategorije, globine do 50cm s pravilnim odsekovanjem stranic in dna izkopa ter odmetavanjem zemlje 1m od roba v jarku širine do 1m.</t>
  </si>
  <si>
    <t>Utrditev planuma temeljnjih tal.</t>
  </si>
  <si>
    <t>Nabava, dobava in vgraditev tamponskega nasutja iz lomljenca frakcije 16/32 v debelini do 15 cm kompletno s razplaniranjem in utrjevanjem.</t>
  </si>
  <si>
    <t>Odvoz odvečne zemljine na stalno deponijo.</t>
  </si>
  <si>
    <t xml:space="preserve">          ZUNANJA UREDITEV:</t>
  </si>
  <si>
    <t>kpl</t>
  </si>
  <si>
    <t>Sidranje izolacijskih plošč z JUBIZOL PSK sidri dolžine 120 mm, Dolžine sider preveriti pred vgradnjo na mestu samem!</t>
  </si>
  <si>
    <t>kos</t>
  </si>
  <si>
    <t>Sanacija fasade večstanovanjske stavbe Škalska cesta 11 Slovenske Konjice</t>
  </si>
  <si>
    <t>Naročnik: Stanovanjsko podjetje Konjice, d.o.o. v imenu in za račun etažnih lastnikov večstanovanjske Škalska cesta 11 Slovenske Konjice</t>
  </si>
  <si>
    <t>Škalska cesta 11 Slovenske Konjice</t>
  </si>
  <si>
    <t>Odstranitev nadstreškov na balkonih.</t>
  </si>
  <si>
    <t>Demontaža in ponovna montaža skupaj z novim pritrditvenim materialom vseh elementov, ki so že na obstoječi fasadi (drog za zastavo, domofon, tablica z ulično številko, zunanja svetilka, rešetke, omarice itd...).</t>
  </si>
  <si>
    <t xml:space="preserve">Obdelava vhodov v objekt; stranske stene in strop: Izdelava armirnega sloja z JUBIZOL LEPILNO MALTO,  z JUBIZOL ARMIRNO MREŽICO 160g, niansirani pred premaz JUBIZOL UNIGRUND in silikonski dekorativni omet JUBIZOL SILICONE FINISH S 2,0mm. </t>
  </si>
  <si>
    <t>Rezanje, odstranjevanje in odvoz obstoječega betona na stalno deponijo.</t>
  </si>
  <si>
    <t xml:space="preserve">Dobava in podaljšanje obstoječih zračnikov na fasadi. </t>
  </si>
  <si>
    <t xml:space="preserve">Izdelava tankoslojne fasade po JUBIZOL EPS sistemu z izolacijsko ploščo JUBIZOL EPS F-W0  035, deb=18 cm po celotni fasadi. Lepljenje z JUBIZOL LEPILNO MALTO, osnovni omet z JUBIZOL ARMIRNO MREŽICO 160g, niansirani pred premaz JUBIZOL UNIGRUND in silikonski dekorativni omet JUBIZOL SILICONE FINISH S 2,0mm. </t>
  </si>
  <si>
    <t>Odstranitev obstoječih kovinskih ograj na balkonih, vključno z odvozom prevzemniku odpadkov.</t>
  </si>
  <si>
    <t>Odstranjevanje obstoječih vertikalnih odtočnih cevi, s spravilom na začasno deponijo.</t>
  </si>
  <si>
    <t>Odklop obstoječega dela strelovoda iz priklopnih mest ter odvoz na stalno deponijo s plačilom takse. Izvedba novega strelovoda kot npr po sistemu Hermi z RF nosilci in Alu žico fi 8mm s spojitvijo na ograjo in talno ozemljitev. V ceni upoštevati merjenje strelovodne inštalacije pred in po končani gradnji.</t>
  </si>
  <si>
    <t>Zaključno čiščenje objekta in okolice po končanju del.</t>
  </si>
  <si>
    <t>Prilagoditev oziroma menjava peskolovnih jaškov z vertikalnim priključkom ter navezavo na obstoječo kanalizacijo.</t>
  </si>
  <si>
    <t>kom</t>
  </si>
  <si>
    <t>Zaščita stavbnega pohištva.</t>
  </si>
  <si>
    <t xml:space="preserve">Izdelava tankoslojne fasade po JUBIZOL EPS sistemu z izolacijsko ploščo EPS F STRONG S0 PREMIUM deb=18 cm na območju podzidka višine do cca 0,80m. Lepljenje z JUBIZOL LEPILNO MALTO,  osnovni omet z JUBIZOL ARMIRNO MREŽICO 160g, niansirani pred premaz JUBIZOL UNIGRUND in marmorni dekorativni omet JUBIZOL KULIRPLAST 1,8mm PREMIUM.    </t>
  </si>
  <si>
    <t>Izdelava tankoslojne fasade z izolacijskimi ploščami debeline 5 cm s povečano izolativnostjo (λ=0,020 W/mK)  na območju balkonov; stropovi in stene. Lepljenje z JUBIZOL LEPILNO MALTO, sidranje izolacijskih plošč z JUBIZOL PSK sidri dolžine 120mm, EPS čepki, osnovni omet z JUBIZOL ARMIRNO MREŽICO 160g, niansirani pred premaz JUBIZOL UNIGRUND in silikonski dekorativni omet JUBIZOL SILICONE FINISH S 2,0mm.</t>
  </si>
  <si>
    <t>Doplačilo za izvedbo požarnih barier v višini 40 cm  z izolacijsko ploščo iz kamene volne kot je npr Knauf insulation FKD-S Thermal debeline 18 cm, skladno s požarno smernico 2019</t>
  </si>
  <si>
    <t>Obdelava strehe nad vhodom  in nad stopniščem. Dobava in montaža nove pločevinaste obloge iz jeklene pocinkane barvane pločevine. Postavka vključuje tudi predhodno odstranitev stare obloge. Na tlak se prilepi izolacijsko ploščo v naklonu EUROTHERM EPS 100 debeline 4-5cm, nato se položi OSB ploščo debeline 18mm ter filc. Na čelih in stropu nadstreška se uporabi izolacijsko ploščo Jubizol EPS F G0 debeline 4cm. Na stiku med pločevino in fasado se uporabi PVC natični profil.</t>
  </si>
  <si>
    <t>Obdelava strešnih napuščev z brušenjem oziroma odstranitvijo odluščenih slojev predhodnih premazov ter nanos novega lazurnega premaza za les. Dela se opravijo pred zaključnimi deli na fasadi. Širina napuščev cca 0'80m.</t>
  </si>
  <si>
    <t>Barvanje obstoječih podstrešnih oken na obeh čelnih straneh objekta. Leseni okni z oljnim premazom se prebrusita in na novo pobarvata s pokrivnim premazom za les v beli barvi. Dimezija oken cca 1'60m × 075m.</t>
  </si>
  <si>
    <t xml:space="preserve">Izdelava tankoslojne fasade po JUBIZOL EPS sistemu z izolacijsko ploščo EPS F STRONG S0 PREMIUM deb=18 cm na vkopanem delu podzidka višine do cca 0,50 m. Lepljenje z JUBIZOL LEPILNO MALTO,  osnovni omet z JUBIZOL ARMIRNO MREŽICO 160g, premaz Hydrosol supeflex 2K, zaščita z gumbasto folijo.   </t>
  </si>
  <si>
    <t xml:space="preserve">Ponovna montaža obstoječih vertikalnih odtočnih cevi, ki so shranjene na začasni deponiji. Pri tem posegu bo potrebno odtočne cevi prestaviti v ravnino nove fasade z uporabo novih /daljših/ pritrdil. </t>
  </si>
  <si>
    <t xml:space="preserve">Dobava in montaža cevi za odvodnjavanje kondenza klima naprav fi 32mm. Cevi se vgradijo v toplotno izolacijo kot predpriprava za potencialno priključitev klima naprav. Predvidene so 3 vertikale v višini cca 9'50m. V ceni upoštevati vse pritrdilne objemke skupaj z antivibracijsko gumo, zidnimi vložki in vijaki, Y odcepi, in zaključnimi čepi. Navezava odtokov v obstoječo meteorno kanalizacijo. </t>
  </si>
  <si>
    <t xml:space="preserve">Dobava in montaža novih polic kot npr. Rosa Beta debeline 2 cm  z stranskimi utori. V ceni se obračuna lepljenje izolacije v naklonu, obdelava z hidroizolacijsko vodotesno maso in tesnenje polic. </t>
  </si>
  <si>
    <t>Dobava in vgradnja betonskih pranih plošč 50/50 cm v dveh vrstah okoli objekta.</t>
  </si>
  <si>
    <t xml:space="preserve"> - Popis del je izveden na podlagi ogleda objekta in opravljenih predizmer. Dopuščamo možnost napak pri izmerah, dodatna neopisana dela  in drugačno vrednotenje del. Izvajalec je dolžan pred izdelavo ponudbenega predračuna preveriti količine posameznih postavk popisa del. Morebitna odstopanja je potrebno sporočiti upravniku večstanovanjske stavbe.</t>
  </si>
  <si>
    <t>nova ograja</t>
  </si>
  <si>
    <t>čelo obstoječih balkonov višine cca 15 cm</t>
  </si>
  <si>
    <t>vrhnja obroba - kamnita polica 2 cm širine ~11 cm</t>
  </si>
  <si>
    <t>odtok iz balkona - RF cev dolžine cca 25 cm</t>
  </si>
  <si>
    <t>Dobava in montaža fasadnega odra za predvideno obdobje 90 dni, za izvedbo vseh gradbeno obrtniških del (višina odra do 12 m), vključno s sidranjem v fasadne stene, montažo zaščitnih zaves v skladu z varnostnim načrtom. V ceni zajeti tudi zaščito nad vhodom v objekt.</t>
  </si>
  <si>
    <t>Sidranje izolacijskih plošč z JUBIZOL PPV sidri dolžine 240 mm, EPS čepki,  Dolžine sider preveriti pred vgradnjo na mestu samem! 6 sider na m2.</t>
  </si>
  <si>
    <t>Kompletna izvedba novih balkonskih ograj. Ograje se pozidajo z Ytong bloki debeline 7'5 cm s sidranjem v konstrukcijo balkona in stranske stene. Obojestransko se bloki obdelajo z lepilom in fasadno mrežico ter finalno prevlečejo z zaključnim slojem kot fasadne površine, enako se obdela čelo balkona. V sklopu del se izvede tudi sanacija obstoječih odkrušenih ali poškodovanih čel balkonov. Na ograjo se pritrdi kamnita polica, izvede se tudi odtok iz balkona - RF cev</t>
  </si>
  <si>
    <t>PROJEKTANTSKI POPIS DEL</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</si>
</sst>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n&quot;;\-#,##0\ &quot;kn&quot;"/>
    <numFmt numFmtId="167" formatCode="#,##0\ &quot;kn&quot;;[Red]\-#,##0\ &quot;kn&quot;"/>
    <numFmt numFmtId="168" formatCode="#,##0.00\ &quot;kn&quot;;\-#,##0.00\ &quot;kn&quot;"/>
    <numFmt numFmtId="169" formatCode="#,##0.00\ &quot;kn&quot;;[Red]\-#,##0.00\ &quot;kn&quot;"/>
    <numFmt numFmtId="170" formatCode="_-* #,##0\ &quot;kn&quot;_-;\-* #,##0\ &quot;kn&quot;_-;_-* &quot;-&quot;\ &quot;kn&quot;_-;_-@_-"/>
    <numFmt numFmtId="171" formatCode="_-* #,##0\ _k_n_-;\-* #,##0\ _k_n_-;_-* &quot;-&quot;\ _k_n_-;_-@_-"/>
    <numFmt numFmtId="172" formatCode="_-* #,##0.00\ &quot;kn&quot;_-;\-* #,##0.00\ &quot;kn&quot;_-;_-* &quot;-&quot;??\ &quot;kn&quot;_-;_-@_-"/>
    <numFmt numFmtId="173" formatCode="_-* #,##0.00\ _k_n_-;\-* #,##0.00\ _k_n_-;_-* &quot;-&quot;??\ _k_n_-;_-@_-"/>
    <numFmt numFmtId="174" formatCode="#,##0\ &quot;SIT&quot;;\-#,##0\ &quot;SIT&quot;"/>
    <numFmt numFmtId="175" formatCode="#,##0\ &quot;SIT&quot;;[Red]\-#,##0\ &quot;SIT&quot;"/>
    <numFmt numFmtId="176" formatCode="#,##0.00\ &quot;SIT&quot;;\-#,##0.00\ &quot;SIT&quot;"/>
    <numFmt numFmtId="177" formatCode="#,##0.00\ &quot;SIT&quot;;[Red]\-#,##0.00\ &quot;SIT&quot;"/>
    <numFmt numFmtId="178" formatCode="_-* #,##0\ &quot;SIT&quot;_-;\-* #,##0\ &quot;SIT&quot;_-;_-* &quot;-&quot;\ &quot;SIT&quot;_-;_-@_-"/>
    <numFmt numFmtId="179" formatCode="_-* #,##0\ _S_I_T_-;\-* #,##0\ _S_I_T_-;_-* &quot;-&quot;\ _S_I_T_-;_-@_-"/>
    <numFmt numFmtId="180" formatCode="_-* #,##0.00\ &quot;SIT&quot;_-;\-* #,##0.00\ &quot;SIT&quot;_-;_-* &quot;-&quot;??\ &quot;SIT&quot;_-;_-@_-"/>
    <numFmt numFmtId="181" formatCode="_-* #,##0.00\ _S_I_T_-;\-* #,##0.00\ _S_I_T_-;_-* &quot;-&quot;??\ _S_I_T_-;_-@_-"/>
    <numFmt numFmtId="182" formatCode="##,###,###,##0.00"/>
    <numFmt numFmtId="183" formatCode="#,##0\ [$€-1];[Red]\-#,##0\ [$€-1]"/>
    <numFmt numFmtId="184" formatCode="000"/>
    <numFmt numFmtId="185" formatCode="#,##0.00\ &quot;SIT&quot;"/>
    <numFmt numFmtId="186" formatCode="#,##0.00\ &quot;€&quot;"/>
    <numFmt numFmtId="187" formatCode="#,##0.00&quot; SIT &quot;;\-#,##0.00&quot; SIT &quot;;&quot; -&quot;#&quot; SIT &quot;;@\ "/>
    <numFmt numFmtId="188" formatCode="#,##0.00&quot;       &quot;;\-#,##0.00&quot;       &quot;;&quot; -&quot;#&quot;       &quot;;@\ "/>
    <numFmt numFmtId="189" formatCode="#,##0.00&quot;    &quot;;\-#,##0.00&quot;    &quot;;&quot; -&quot;#&quot;    &quot;;@\ "/>
    <numFmt numFmtId="190" formatCode="dd/mm/yyyy"/>
    <numFmt numFmtId="191" formatCode="#,##0.0&quot; € &quot;;\-#,##0.0&quot; € &quot;;&quot; -&quot;#&quot; € &quot;;@\ "/>
    <numFmt numFmtId="192" formatCode="#,##0.00\ [$€-C01]"/>
    <numFmt numFmtId="193" formatCode="\$#,##0\ ;\(\$#,##0\)"/>
    <numFmt numFmtId="194" formatCode="#,##0.00\ [$€-1]"/>
    <numFmt numFmtId="195" formatCode="#,##0.00\ [$€-407]"/>
    <numFmt numFmtId="196" formatCode="_-* #,##0.00\ _S_I_T_-;\-* #,##0.00\ _S_I_T_-;_-* \-??\ _S_I_T_-;_-@_-"/>
    <numFmt numFmtId="197" formatCode="0.00;[Red]0.00"/>
    <numFmt numFmtId="198" formatCode="#,##0.00;[Red]#,##0.00"/>
    <numFmt numFmtId="199" formatCode="#,##0.00\ [$€-1];[Red]#,##0.00\ [$€-1]"/>
    <numFmt numFmtId="200" formatCode="&quot;True&quot;;&quot;True&quot;;&quot;False&quot;"/>
    <numFmt numFmtId="201" formatCode="&quot;On&quot;;&quot;On&quot;;&quot;Off&quot;"/>
    <numFmt numFmtId="202" formatCode="[$€-2]\ #,##0.00_);[Red]\([$€-2]\ #,##0.00\)"/>
    <numFmt numFmtId="203" formatCode="#,##0.00\ [$EUR]"/>
    <numFmt numFmtId="204" formatCode="_-* #,##0.00\ [$€-1]_-;\-* #,##0.00\ [$€-1]_-;_-* &quot;-&quot;??\ [$€-1]_-;_-@_-"/>
    <numFmt numFmtId="205" formatCode="0.0"/>
    <numFmt numFmtId="206" formatCode="0.000"/>
  </numFmts>
  <fonts count="67">
    <font>
      <sz val="10"/>
      <name val="Arial CE"/>
      <family val="0"/>
    </font>
    <font>
      <b/>
      <sz val="9"/>
      <name val="Arial CE"/>
      <family val="2"/>
    </font>
    <font>
      <b/>
      <sz val="10"/>
      <name val="Arial CE"/>
      <family val="0"/>
    </font>
    <font>
      <b/>
      <sz val="16"/>
      <name val="Arial CE"/>
      <family val="2"/>
    </font>
    <font>
      <b/>
      <u val="single"/>
      <sz val="10"/>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8"/>
      <name val="Arial"/>
      <family val="2"/>
    </font>
    <font>
      <sz val="10"/>
      <name val="Arial"/>
      <family val="2"/>
    </font>
    <font>
      <sz val="9"/>
      <name val="Arial"/>
      <family val="2"/>
    </font>
    <font>
      <sz val="11"/>
      <name val="Arial Narrow CE"/>
      <family val="2"/>
    </font>
    <font>
      <sz val="12"/>
      <name val="Times New Roman"/>
      <family val="1"/>
    </font>
    <font>
      <sz val="10"/>
      <color indexed="22"/>
      <name val="Arial"/>
      <family val="2"/>
    </font>
    <font>
      <b/>
      <sz val="18"/>
      <color indexed="22"/>
      <name val="Arial"/>
      <family val="2"/>
    </font>
    <font>
      <b/>
      <sz val="12"/>
      <color indexed="22"/>
      <name val="Arial"/>
      <family val="2"/>
    </font>
    <font>
      <b/>
      <sz val="14"/>
      <name val="Arial CE"/>
      <family val="2"/>
    </font>
    <font>
      <sz val="10"/>
      <name val="Calibri"/>
      <family val="2"/>
    </font>
    <font>
      <sz val="11"/>
      <name val="Calibri"/>
      <family val="2"/>
    </font>
    <font>
      <b/>
      <u val="single"/>
      <sz val="10"/>
      <name val="Arial"/>
      <family val="2"/>
    </font>
    <font>
      <sz val="10"/>
      <color indexed="8"/>
      <name val="Arial"/>
      <family val="2"/>
    </font>
    <font>
      <b/>
      <sz val="10"/>
      <name val="Arial"/>
      <family val="2"/>
    </font>
    <font>
      <u val="single"/>
      <sz val="10"/>
      <color indexed="12"/>
      <name val="Arial CE"/>
      <family val="0"/>
    </font>
    <font>
      <u val="single"/>
      <sz val="10"/>
      <color indexed="20"/>
      <name val="Arial CE"/>
      <family val="0"/>
    </font>
    <font>
      <b/>
      <sz val="16"/>
      <color indexed="8"/>
      <name val="Calibri"/>
      <family val="2"/>
    </font>
    <font>
      <i/>
      <sz val="10"/>
      <color indexed="8"/>
      <name val="Calibri"/>
      <family val="2"/>
    </font>
    <font>
      <sz val="10"/>
      <color indexed="8"/>
      <name val="Calibri"/>
      <family val="2"/>
    </font>
    <font>
      <b/>
      <sz val="14"/>
      <color indexed="8"/>
      <name val="Calibri"/>
      <family val="2"/>
    </font>
    <font>
      <b/>
      <i/>
      <sz val="14"/>
      <color indexed="8"/>
      <name val="Calibri"/>
      <family val="2"/>
    </font>
    <font>
      <sz val="11"/>
      <color theme="1"/>
      <name val="Calibri"/>
      <family val="2"/>
    </font>
    <font>
      <sz val="11"/>
      <color theme="0"/>
      <name val="Calibri"/>
      <family val="2"/>
    </font>
    <font>
      <sz val="11"/>
      <color rgb="FF006100"/>
      <name val="Calibri"/>
      <family val="2"/>
    </font>
    <font>
      <u val="single"/>
      <sz val="10"/>
      <color theme="10"/>
      <name val="Arial CE"/>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CE"/>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6"/>
      <color theme="1"/>
      <name val="Calibri"/>
      <family val="2"/>
    </font>
    <font>
      <i/>
      <sz val="10"/>
      <color theme="1"/>
      <name val="Calibri"/>
      <family val="2"/>
    </font>
    <font>
      <sz val="10"/>
      <color theme="1"/>
      <name val="Calibri"/>
      <family val="2"/>
    </font>
    <font>
      <b/>
      <sz val="14"/>
      <color theme="1"/>
      <name val="Calibri"/>
      <family val="2"/>
    </font>
    <font>
      <b/>
      <i/>
      <sz val="14"/>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style="double"/>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medium"/>
    </border>
  </borders>
  <cellStyleXfs count="3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43"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3"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0" borderId="0">
      <alignment/>
      <protection/>
    </xf>
    <xf numFmtId="0" fontId="43"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3"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2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3"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4"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4"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4"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4"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4"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4"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3" fontId="27" fillId="0" borderId="0" applyFont="0" applyFill="0" applyBorder="0" applyAlignment="0" applyProtection="0"/>
    <xf numFmtId="193" fontId="27" fillId="0" borderId="0" applyFont="0" applyFill="0" applyBorder="0" applyAlignment="0" applyProtection="0"/>
    <xf numFmtId="0" fontId="27" fillId="0" borderId="0" applyFont="0" applyFill="0" applyBorder="0" applyAlignment="0" applyProtection="0"/>
    <xf numFmtId="0" fontId="45"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 fillId="0" borderId="0">
      <alignment/>
      <protection/>
    </xf>
    <xf numFmtId="2" fontId="27"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47"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48" fillId="0" borderId="0" applyNumberFormat="0" applyFill="0" applyBorder="0" applyAlignment="0" applyProtection="0"/>
    <xf numFmtId="0" fontId="4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1"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3" fillId="0" borderId="0">
      <alignment/>
      <protection/>
    </xf>
    <xf numFmtId="0" fontId="23" fillId="0" borderId="0">
      <alignment/>
      <protection/>
    </xf>
    <xf numFmtId="0" fontId="23" fillId="0" borderId="0">
      <alignment/>
      <protection/>
    </xf>
    <xf numFmtId="0" fontId="4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2"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9" fontId="23" fillId="0" borderId="0">
      <alignment/>
      <protection/>
    </xf>
    <xf numFmtId="0" fontId="0" fillId="39" borderId="9" applyNumberFormat="0" applyFont="0" applyAlignment="0" applyProtection="0"/>
    <xf numFmtId="0" fontId="5" fillId="40" borderId="10" applyNumberFormat="0" applyFont="0" applyAlignment="0" applyProtection="0"/>
    <xf numFmtId="0" fontId="5" fillId="40" borderId="10" applyNumberFormat="0" applyFont="0" applyAlignment="0" applyProtection="0"/>
    <xf numFmtId="0" fontId="5" fillId="40" borderId="10" applyNumberFormat="0" applyFont="0" applyAlignment="0" applyProtection="0"/>
    <xf numFmtId="0" fontId="5" fillId="40" borderId="10" applyNumberFormat="0" applyFont="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4"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4" fillId="45"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4" fillId="47"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4" fillId="48"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4" fillId="49"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56"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57" fillId="51" borderId="13" applyNumberFormat="0" applyAlignment="0" applyProtection="0"/>
    <xf numFmtId="0" fontId="17" fillId="52" borderId="14" applyNumberFormat="0" applyAlignment="0" applyProtection="0"/>
    <xf numFmtId="0" fontId="17" fillId="52" borderId="14" applyNumberFormat="0" applyAlignment="0" applyProtection="0"/>
    <xf numFmtId="0" fontId="17" fillId="52" borderId="14" applyNumberFormat="0" applyAlignment="0" applyProtection="0"/>
    <xf numFmtId="0" fontId="17" fillId="52" borderId="14" applyNumberFormat="0" applyAlignment="0" applyProtection="0"/>
    <xf numFmtId="0" fontId="58" fillId="35" borderId="15" applyNumberFormat="0" applyAlignment="0" applyProtection="0"/>
    <xf numFmtId="0" fontId="18" fillId="36" borderId="16" applyNumberFormat="0" applyAlignment="0" applyProtection="0"/>
    <xf numFmtId="0" fontId="18" fillId="36" borderId="16" applyNumberFormat="0" applyAlignment="0" applyProtection="0"/>
    <xf numFmtId="0" fontId="18" fillId="36" borderId="16" applyNumberFormat="0" applyAlignment="0" applyProtection="0"/>
    <xf numFmtId="0" fontId="18" fillId="36" borderId="16" applyNumberFormat="0" applyAlignment="0" applyProtection="0"/>
    <xf numFmtId="0" fontId="59" fillId="53"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6" fillId="0" borderId="0">
      <alignment/>
      <protection/>
    </xf>
    <xf numFmtId="0" fontId="27" fillId="0" borderId="17" applyNumberFormat="0" applyFont="0" applyFill="0" applyAlignment="0" applyProtection="0"/>
    <xf numFmtId="180" fontId="0" fillId="0" borderId="0" applyFont="0" applyFill="0" applyBorder="0" applyAlignment="0" applyProtection="0"/>
    <xf numFmtId="178" fontId="0" fillId="0" borderId="0" applyFont="0" applyFill="0" applyBorder="0" applyAlignment="0" applyProtection="0"/>
    <xf numFmtId="187" fontId="5" fillId="0" borderId="0">
      <alignment/>
      <protection/>
    </xf>
    <xf numFmtId="187" fontId="5" fillId="0" borderId="0">
      <alignment/>
      <protection/>
    </xf>
    <xf numFmtId="187" fontId="5" fillId="0" borderId="0">
      <alignment/>
      <protection/>
    </xf>
    <xf numFmtId="180" fontId="25"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8" fontId="5" fillId="0" borderId="0">
      <alignment/>
      <protection/>
    </xf>
    <xf numFmtId="188" fontId="5" fillId="0" borderId="0">
      <alignment/>
      <protection/>
    </xf>
    <xf numFmtId="189" fontId="5" fillId="0" borderId="0">
      <alignment/>
      <protection/>
    </xf>
    <xf numFmtId="188" fontId="5" fillId="0" borderId="0">
      <alignment/>
      <protection/>
    </xf>
    <xf numFmtId="188" fontId="5" fillId="0" borderId="0">
      <alignment/>
      <protection/>
    </xf>
    <xf numFmtId="188" fontId="5" fillId="0" borderId="0">
      <alignment/>
      <protection/>
    </xf>
    <xf numFmtId="188" fontId="5" fillId="0" borderId="0">
      <alignment/>
      <protection/>
    </xf>
    <xf numFmtId="189" fontId="5" fillId="0" borderId="0">
      <alignment/>
      <protection/>
    </xf>
    <xf numFmtId="189" fontId="5" fillId="0" borderId="0">
      <alignment/>
      <protection/>
    </xf>
    <xf numFmtId="189" fontId="5" fillId="0" borderId="0">
      <alignment/>
      <protection/>
    </xf>
    <xf numFmtId="189" fontId="5" fillId="0" borderId="0">
      <alignment/>
      <protection/>
    </xf>
    <xf numFmtId="189" fontId="5" fillId="0" borderId="0">
      <alignment/>
      <protection/>
    </xf>
    <xf numFmtId="188" fontId="5" fillId="0" borderId="0">
      <alignment/>
      <protection/>
    </xf>
    <xf numFmtId="188" fontId="5" fillId="0" borderId="0">
      <alignment/>
      <protection/>
    </xf>
    <xf numFmtId="181" fontId="25" fillId="0" borderId="0" applyFont="0" applyFill="0" applyBorder="0" applyAlignment="0" applyProtection="0"/>
    <xf numFmtId="190" fontId="0" fillId="0" borderId="0">
      <alignment/>
      <protection/>
    </xf>
    <xf numFmtId="188" fontId="5" fillId="0" borderId="0">
      <alignment/>
      <protection/>
    </xf>
    <xf numFmtId="0" fontId="60" fillId="54" borderId="15" applyNumberFormat="0" applyAlignment="0" applyProtection="0"/>
    <xf numFmtId="0" fontId="20" fillId="13" borderId="16" applyNumberFormat="0" applyAlignment="0" applyProtection="0"/>
    <xf numFmtId="0" fontId="20" fillId="13" borderId="16" applyNumberFormat="0" applyAlignment="0" applyProtection="0"/>
    <xf numFmtId="0" fontId="20" fillId="13" borderId="16" applyNumberFormat="0" applyAlignment="0" applyProtection="0"/>
    <xf numFmtId="0" fontId="20" fillId="13" borderId="16" applyNumberFormat="0" applyAlignment="0" applyProtection="0"/>
    <xf numFmtId="0" fontId="61" fillId="0" borderId="18"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cellStyleXfs>
  <cellXfs count="79">
    <xf numFmtId="0" fontId="0" fillId="0" borderId="0" xfId="0" applyAlignment="1">
      <alignment/>
    </xf>
    <xf numFmtId="0" fontId="24" fillId="0" borderId="0" xfId="0" applyFont="1" applyAlignment="1">
      <alignment horizontal="left" vertical="top" wrapText="1"/>
    </xf>
    <xf numFmtId="0" fontId="24" fillId="0" borderId="0" xfId="0" applyFont="1" applyAlignment="1">
      <alignment/>
    </xf>
    <xf numFmtId="0" fontId="24" fillId="0" borderId="0" xfId="0" applyFont="1" applyAlignment="1">
      <alignment horizontal="left" vertical="top"/>
    </xf>
    <xf numFmtId="204" fontId="24" fillId="0" borderId="0" xfId="0" applyNumberFormat="1" applyFont="1" applyAlignment="1">
      <alignment horizontal="right"/>
    </xf>
    <xf numFmtId="204" fontId="24" fillId="0" borderId="0" xfId="0" applyNumberFormat="1"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204" fontId="2" fillId="0" borderId="0" xfId="0" applyNumberFormat="1" applyFont="1" applyAlignment="1">
      <alignment/>
    </xf>
    <xf numFmtId="0" fontId="4" fillId="0" borderId="0" xfId="0" applyFont="1" applyAlignment="1">
      <alignment/>
    </xf>
    <xf numFmtId="0" fontId="0" fillId="0" borderId="20" xfId="0" applyBorder="1" applyAlignment="1">
      <alignment/>
    </xf>
    <xf numFmtId="204" fontId="0" fillId="0" borderId="20" xfId="0" applyNumberFormat="1" applyBorder="1" applyAlignment="1">
      <alignment/>
    </xf>
    <xf numFmtId="204" fontId="1" fillId="0" borderId="0" xfId="0" applyNumberFormat="1" applyFont="1" applyAlignment="1">
      <alignment/>
    </xf>
    <xf numFmtId="204" fontId="0" fillId="0" borderId="0" xfId="0" applyNumberFormat="1" applyAlignment="1">
      <alignment/>
    </xf>
    <xf numFmtId="0" fontId="2" fillId="0" borderId="20" xfId="0" applyFont="1" applyBorder="1" applyAlignment="1">
      <alignment/>
    </xf>
    <xf numFmtId="0" fontId="0" fillId="0" borderId="20" xfId="0" applyBorder="1" applyAlignment="1">
      <alignment horizontal="right"/>
    </xf>
    <xf numFmtId="0" fontId="0" fillId="0" borderId="0" xfId="0" applyAlignment="1">
      <alignment horizontal="right"/>
    </xf>
    <xf numFmtId="204" fontId="2" fillId="0" borderId="0" xfId="0" applyNumberFormat="1" applyFont="1" applyAlignment="1">
      <alignment/>
    </xf>
    <xf numFmtId="0" fontId="30" fillId="0" borderId="0" xfId="0" applyFont="1" applyAlignment="1">
      <alignment wrapText="1"/>
    </xf>
    <xf numFmtId="204" fontId="2" fillId="0" borderId="20" xfId="0" applyNumberFormat="1" applyFont="1" applyBorder="1" applyAlignment="1">
      <alignment/>
    </xf>
    <xf numFmtId="0" fontId="62" fillId="0" borderId="0" xfId="0" applyFont="1" applyAlignment="1">
      <alignment/>
    </xf>
    <xf numFmtId="0" fontId="63" fillId="0" borderId="0" xfId="0" applyFont="1" applyAlignment="1">
      <alignment vertical="center"/>
    </xf>
    <xf numFmtId="4" fontId="63" fillId="0" borderId="0" xfId="0" applyNumberFormat="1" applyFont="1" applyAlignment="1">
      <alignment vertical="center"/>
    </xf>
    <xf numFmtId="0" fontId="64" fillId="0" borderId="0" xfId="0" applyFont="1" applyAlignment="1">
      <alignment/>
    </xf>
    <xf numFmtId="0" fontId="65" fillId="0" borderId="0" xfId="0" applyFont="1" applyAlignment="1">
      <alignment/>
    </xf>
    <xf numFmtId="2" fontId="63" fillId="0" borderId="0" xfId="0" applyNumberFormat="1" applyFont="1" applyAlignment="1">
      <alignment vertical="center"/>
    </xf>
    <xf numFmtId="0" fontId="66" fillId="0" borderId="0" xfId="0" applyFont="1" applyAlignment="1">
      <alignment vertical="center"/>
    </xf>
    <xf numFmtId="4" fontId="66" fillId="0" borderId="0" xfId="0" applyNumberFormat="1" applyFont="1" applyAlignment="1">
      <alignment vertical="center"/>
    </xf>
    <xf numFmtId="0" fontId="31" fillId="0" borderId="0" xfId="0" applyFont="1" applyAlignment="1">
      <alignment horizontal="justify" wrapText="1"/>
    </xf>
    <xf numFmtId="0" fontId="32" fillId="0" borderId="0" xfId="0" applyFont="1" applyAlignment="1">
      <alignment horizontal="justify" wrapText="1"/>
    </xf>
    <xf numFmtId="0" fontId="32" fillId="0" borderId="0" xfId="0" applyFont="1" applyAlignment="1">
      <alignment horizontal="justify" wrapText="1"/>
    </xf>
    <xf numFmtId="0" fontId="23" fillId="0" borderId="0" xfId="0" applyFont="1" applyFill="1" applyAlignment="1">
      <alignment horizontal="left" vertical="top"/>
    </xf>
    <xf numFmtId="0" fontId="33" fillId="0" borderId="0" xfId="0" applyFont="1" applyFill="1" applyAlignment="1">
      <alignment horizontal="left" vertical="top" wrapText="1"/>
    </xf>
    <xf numFmtId="0" fontId="23" fillId="0" borderId="0" xfId="0" applyFont="1" applyFill="1" applyAlignment="1">
      <alignment/>
    </xf>
    <xf numFmtId="204" fontId="23" fillId="0" borderId="0" xfId="0" applyNumberFormat="1" applyFont="1" applyFill="1" applyAlignment="1">
      <alignment horizontal="right"/>
    </xf>
    <xf numFmtId="204" fontId="23" fillId="0" borderId="0" xfId="0" applyNumberFormat="1" applyFont="1" applyFill="1" applyAlignment="1">
      <alignment/>
    </xf>
    <xf numFmtId="0" fontId="34" fillId="0" borderId="0" xfId="175" applyFont="1" applyFill="1" applyAlignment="1">
      <alignment horizontal="left" vertical="justify"/>
      <protection/>
    </xf>
    <xf numFmtId="0" fontId="34" fillId="0" borderId="0" xfId="175" applyFont="1" applyFill="1" applyAlignment="1">
      <alignment horizontal="left" vertical="top" wrapText="1"/>
      <protection/>
    </xf>
    <xf numFmtId="0" fontId="34" fillId="0" borderId="0" xfId="175" applyFont="1" applyFill="1" applyAlignment="1">
      <alignment horizontal="left"/>
      <protection/>
    </xf>
    <xf numFmtId="4" fontId="34" fillId="0" borderId="0" xfId="175" applyNumberFormat="1" applyFont="1" applyFill="1" applyAlignment="1">
      <alignment horizontal="right"/>
      <protection/>
    </xf>
    <xf numFmtId="204" fontId="34" fillId="0" borderId="0" xfId="175" applyNumberFormat="1" applyFont="1" applyFill="1">
      <alignment/>
      <protection/>
    </xf>
    <xf numFmtId="0" fontId="23" fillId="0" borderId="0" xfId="0" applyFont="1" applyFill="1" applyAlignment="1">
      <alignment horizontal="left" vertical="top" wrapText="1"/>
    </xf>
    <xf numFmtId="0" fontId="35" fillId="0" borderId="0" xfId="0" applyFont="1" applyFill="1" applyAlignment="1">
      <alignment/>
    </xf>
    <xf numFmtId="0" fontId="34" fillId="0" borderId="20" xfId="175" applyFont="1" applyFill="1" applyBorder="1" applyAlignment="1">
      <alignment horizontal="center"/>
      <protection/>
    </xf>
    <xf numFmtId="4" fontId="34" fillId="0" borderId="20" xfId="175" applyNumberFormat="1" applyFont="1" applyFill="1" applyBorder="1" applyAlignment="1">
      <alignment horizontal="center"/>
      <protection/>
    </xf>
    <xf numFmtId="204" fontId="34" fillId="0" borderId="20" xfId="175" applyNumberFormat="1" applyFont="1" applyFill="1" applyBorder="1">
      <alignment/>
      <protection/>
    </xf>
    <xf numFmtId="204" fontId="35" fillId="0" borderId="0" xfId="0" applyNumberFormat="1" applyFont="1" applyFill="1" applyAlignment="1">
      <alignment horizontal="right"/>
    </xf>
    <xf numFmtId="204" fontId="35" fillId="0" borderId="0" xfId="0" applyNumberFormat="1" applyFont="1" applyFill="1" applyAlignment="1">
      <alignment/>
    </xf>
    <xf numFmtId="0" fontId="34" fillId="0" borderId="0" xfId="188" applyFont="1" applyFill="1" applyAlignment="1">
      <alignment horizontal="left" vertical="justify"/>
      <protection/>
    </xf>
    <xf numFmtId="0" fontId="34" fillId="0" borderId="0" xfId="188" applyFont="1" applyFill="1" applyAlignment="1">
      <alignment horizontal="left" vertical="top" wrapText="1"/>
      <protection/>
    </xf>
    <xf numFmtId="0" fontId="34" fillId="0" borderId="20" xfId="188" applyFont="1" applyFill="1" applyBorder="1" applyAlignment="1">
      <alignment horizontal="center"/>
      <protection/>
    </xf>
    <xf numFmtId="4" fontId="34" fillId="0" borderId="20" xfId="188" applyNumberFormat="1" applyFont="1" applyFill="1" applyBorder="1" applyAlignment="1">
      <alignment horizontal="center"/>
      <protection/>
    </xf>
    <xf numFmtId="204" fontId="34" fillId="0" borderId="20" xfId="188" applyNumberFormat="1" applyFont="1" applyFill="1" applyBorder="1">
      <alignment/>
      <protection/>
    </xf>
    <xf numFmtId="2" fontId="34" fillId="0" borderId="0" xfId="175" applyNumberFormat="1" applyFont="1" applyFill="1" applyAlignment="1">
      <alignment horizontal="right"/>
      <protection/>
    </xf>
    <xf numFmtId="0" fontId="0" fillId="0" borderId="0" xfId="0" applyFill="1" applyAlignment="1">
      <alignment/>
    </xf>
    <xf numFmtId="2" fontId="23" fillId="0" borderId="0" xfId="0" applyNumberFormat="1" applyFont="1" applyFill="1" applyAlignment="1">
      <alignment/>
    </xf>
    <xf numFmtId="0" fontId="34" fillId="0" borderId="0" xfId="175" applyFont="1" applyFill="1" applyBorder="1" applyAlignment="1">
      <alignment horizontal="left"/>
      <protection/>
    </xf>
    <xf numFmtId="4" fontId="34" fillId="0" borderId="0" xfId="175" applyNumberFormat="1" applyFont="1" applyFill="1" applyBorder="1" applyAlignment="1">
      <alignment horizontal="right"/>
      <protection/>
    </xf>
    <xf numFmtId="204" fontId="34" fillId="0" borderId="0" xfId="175" applyNumberFormat="1" applyFont="1" applyFill="1" applyBorder="1">
      <alignment/>
      <protection/>
    </xf>
    <xf numFmtId="204" fontId="23" fillId="0" borderId="0" xfId="0" applyNumberFormat="1" applyFont="1" applyFill="1" applyBorder="1" applyAlignment="1">
      <alignment/>
    </xf>
    <xf numFmtId="0" fontId="34" fillId="0" borderId="20" xfId="175" applyFont="1" applyFill="1" applyBorder="1" applyAlignment="1">
      <alignment horizontal="left"/>
      <protection/>
    </xf>
    <xf numFmtId="4" fontId="34" fillId="0" borderId="20" xfId="175" applyNumberFormat="1" applyFont="1" applyFill="1" applyBorder="1" applyAlignment="1">
      <alignment horizontal="right"/>
      <protection/>
    </xf>
    <xf numFmtId="204" fontId="23" fillId="0" borderId="20" xfId="0" applyNumberFormat="1" applyFont="1" applyFill="1" applyBorder="1" applyAlignment="1">
      <alignment/>
    </xf>
    <xf numFmtId="0" fontId="35" fillId="0" borderId="20" xfId="0" applyFont="1" applyFill="1" applyBorder="1" applyAlignment="1">
      <alignment/>
    </xf>
    <xf numFmtId="204" fontId="35" fillId="0" borderId="20" xfId="0" applyNumberFormat="1" applyFont="1" applyFill="1" applyBorder="1" applyAlignment="1">
      <alignment horizontal="right"/>
    </xf>
    <xf numFmtId="204" fontId="35" fillId="0" borderId="20" xfId="0" applyNumberFormat="1" applyFont="1" applyFill="1" applyBorder="1" applyAlignment="1">
      <alignment/>
    </xf>
    <xf numFmtId="0" fontId="23" fillId="0" borderId="20" xfId="0" applyFont="1" applyFill="1" applyBorder="1" applyAlignment="1">
      <alignment/>
    </xf>
    <xf numFmtId="204" fontId="23" fillId="0" borderId="20" xfId="0" applyNumberFormat="1" applyFont="1" applyFill="1" applyBorder="1" applyAlignment="1">
      <alignment horizontal="right"/>
    </xf>
    <xf numFmtId="1" fontId="23" fillId="0" borderId="0" xfId="0" applyNumberFormat="1" applyFont="1" applyFill="1" applyAlignment="1">
      <alignment horizontal="left" vertical="top"/>
    </xf>
    <xf numFmtId="0" fontId="2" fillId="0" borderId="0" xfId="0" applyFont="1" applyBorder="1" applyAlignment="1">
      <alignment wrapText="1"/>
    </xf>
    <xf numFmtId="0" fontId="2" fillId="0" borderId="0" xfId="0" applyFont="1" applyBorder="1" applyAlignment="1">
      <alignment horizontal="right"/>
    </xf>
    <xf numFmtId="204" fontId="1" fillId="0" borderId="0" xfId="0" applyNumberFormat="1" applyFont="1" applyBorder="1" applyAlignment="1">
      <alignment/>
    </xf>
    <xf numFmtId="0" fontId="0" fillId="0" borderId="0" xfId="0" applyBorder="1" applyAlignment="1">
      <alignment/>
    </xf>
    <xf numFmtId="204" fontId="0" fillId="0" borderId="0" xfId="0" applyNumberFormat="1" applyBorder="1" applyAlignment="1">
      <alignment/>
    </xf>
    <xf numFmtId="0" fontId="65" fillId="0" borderId="0" xfId="0" applyFont="1" applyAlignment="1">
      <alignment horizontal="left" vertical="top" wrapText="1"/>
    </xf>
    <xf numFmtId="0" fontId="66" fillId="0" borderId="0" xfId="0" applyFont="1" applyAlignment="1">
      <alignment horizontal="center" vertical="center"/>
    </xf>
    <xf numFmtId="0" fontId="31" fillId="0" borderId="0" xfId="213" applyFont="1" applyAlignment="1">
      <alignment horizontal="left" vertical="center" wrapText="1"/>
      <protection/>
    </xf>
    <xf numFmtId="0" fontId="31" fillId="0" borderId="0" xfId="0" applyFont="1" applyAlignment="1">
      <alignment horizontal="left" vertical="top" wrapText="1"/>
    </xf>
  </cellXfs>
  <cellStyles count="317">
    <cellStyle name="Normal" xfId="0"/>
    <cellStyle name="20 % – Poudarek1" xfId="15"/>
    <cellStyle name="20 % – Poudarek1 2" xfId="16"/>
    <cellStyle name="20 % – Poudarek1 3" xfId="17"/>
    <cellStyle name="20 % – Poudarek1 4" xfId="18"/>
    <cellStyle name="20 % – Poudarek1 5" xfId="19"/>
    <cellStyle name="20 % – Poudarek2" xfId="20"/>
    <cellStyle name="20 % – Poudarek2 2" xfId="21"/>
    <cellStyle name="20 % – Poudarek2 3" xfId="22"/>
    <cellStyle name="20 % – Poudarek2 4" xfId="23"/>
    <cellStyle name="20 % – Poudarek2 5" xfId="24"/>
    <cellStyle name="20 % – Poudarek3" xfId="25"/>
    <cellStyle name="20 % – Poudarek3 2" xfId="26"/>
    <cellStyle name="20 % – Poudarek3 3" xfId="27"/>
    <cellStyle name="20 % – Poudarek3 4" xfId="28"/>
    <cellStyle name="20 % – Poudarek3 5" xfId="29"/>
    <cellStyle name="20 % – Poudarek4" xfId="30"/>
    <cellStyle name="20 % – Poudarek4 2" xfId="31"/>
    <cellStyle name="20 % – Poudarek4 3" xfId="32"/>
    <cellStyle name="20 % – Poudarek4 4" xfId="33"/>
    <cellStyle name="20 % – Poudarek4 5" xfId="34"/>
    <cellStyle name="20 % – Poudarek5" xfId="35"/>
    <cellStyle name="20 % – Poudarek5 2" xfId="36"/>
    <cellStyle name="20 % – Poudarek5 3" xfId="37"/>
    <cellStyle name="20 % – Poudarek5 4" xfId="38"/>
    <cellStyle name="20 % – Poudarek5 5" xfId="39"/>
    <cellStyle name="20 % – Poudarek6" xfId="40"/>
    <cellStyle name="20 % – Poudarek6 2" xfId="41"/>
    <cellStyle name="20 % – Poudarek6 3" xfId="42"/>
    <cellStyle name="20 % – Poudarek6 4" xfId="43"/>
    <cellStyle name="20 % – Poudarek6 5" xfId="44"/>
    <cellStyle name="20% - Accent1 1 4" xfId="45"/>
    <cellStyle name="40 % – Poudarek1" xfId="46"/>
    <cellStyle name="40 % – Poudarek1 2" xfId="47"/>
    <cellStyle name="40 % – Poudarek1 3" xfId="48"/>
    <cellStyle name="40 % – Poudarek1 4" xfId="49"/>
    <cellStyle name="40 % – Poudarek1 5" xfId="50"/>
    <cellStyle name="40 % – Poudarek2" xfId="51"/>
    <cellStyle name="40 % – Poudarek2 2" xfId="52"/>
    <cellStyle name="40 % – Poudarek2 3" xfId="53"/>
    <cellStyle name="40 % – Poudarek2 4" xfId="54"/>
    <cellStyle name="40 % – Poudarek2 5" xfId="55"/>
    <cellStyle name="40 % – Poudarek3" xfId="56"/>
    <cellStyle name="40 % – Poudarek3 2" xfId="57"/>
    <cellStyle name="40 % – Poudarek3 3" xfId="58"/>
    <cellStyle name="40 % – Poudarek3 4" xfId="59"/>
    <cellStyle name="40 % – Poudarek3 5" xfId="60"/>
    <cellStyle name="40 % – Poudarek4" xfId="61"/>
    <cellStyle name="40 % – Poudarek4 2" xfId="62"/>
    <cellStyle name="40 % – Poudarek4 3" xfId="63"/>
    <cellStyle name="40 % – Poudarek4 4" xfId="64"/>
    <cellStyle name="40 % – Poudarek4 5" xfId="65"/>
    <cellStyle name="40 % – Poudarek5" xfId="66"/>
    <cellStyle name="40 % – Poudarek5 2" xfId="67"/>
    <cellStyle name="40 % – Poudarek5 3" xfId="68"/>
    <cellStyle name="40 % – Poudarek5 4" xfId="69"/>
    <cellStyle name="40 % – Poudarek5 5" xfId="70"/>
    <cellStyle name="40 % – Poudarek6" xfId="71"/>
    <cellStyle name="40 % – Poudarek6 2" xfId="72"/>
    <cellStyle name="40 % – Poudarek6 3" xfId="73"/>
    <cellStyle name="40 % – Poudarek6 4" xfId="74"/>
    <cellStyle name="40 % – Poudarek6 5" xfId="75"/>
    <cellStyle name="60 % – Poudarek1" xfId="76"/>
    <cellStyle name="60 % – Poudarek1 2" xfId="77"/>
    <cellStyle name="60 % – Poudarek1 3" xfId="78"/>
    <cellStyle name="60 % – Poudarek1 4" xfId="79"/>
    <cellStyle name="60 % – Poudarek1 5" xfId="80"/>
    <cellStyle name="60 % – Poudarek2" xfId="81"/>
    <cellStyle name="60 % – Poudarek2 2" xfId="82"/>
    <cellStyle name="60 % – Poudarek2 3" xfId="83"/>
    <cellStyle name="60 % – Poudarek2 4" xfId="84"/>
    <cellStyle name="60 % – Poudarek2 5" xfId="85"/>
    <cellStyle name="60 % – Poudarek3" xfId="86"/>
    <cellStyle name="60 % – Poudarek3 2" xfId="87"/>
    <cellStyle name="60 % – Poudarek3 3" xfId="88"/>
    <cellStyle name="60 % – Poudarek3 4" xfId="89"/>
    <cellStyle name="60 % – Poudarek3 5" xfId="90"/>
    <cellStyle name="60 % – Poudarek4" xfId="91"/>
    <cellStyle name="60 % – Poudarek4 2" xfId="92"/>
    <cellStyle name="60 % – Poudarek4 3" xfId="93"/>
    <cellStyle name="60 % – Poudarek4 4" xfId="94"/>
    <cellStyle name="60 % – Poudarek4 5" xfId="95"/>
    <cellStyle name="60 % – Poudarek5" xfId="96"/>
    <cellStyle name="60 % – Poudarek5 2" xfId="97"/>
    <cellStyle name="60 % – Poudarek5 3" xfId="98"/>
    <cellStyle name="60 % – Poudarek5 4" xfId="99"/>
    <cellStyle name="60 % – Poudarek5 5" xfId="100"/>
    <cellStyle name="60 % – Poudarek6" xfId="101"/>
    <cellStyle name="60 % – Poudarek6 2" xfId="102"/>
    <cellStyle name="60 % – Poudarek6 3" xfId="103"/>
    <cellStyle name="60 % – Poudarek6 4" xfId="104"/>
    <cellStyle name="60 % – Poudarek6 5" xfId="105"/>
    <cellStyle name="Comma0" xfId="106"/>
    <cellStyle name="Currency0" xfId="107"/>
    <cellStyle name="Date" xfId="108"/>
    <cellStyle name="Dobro" xfId="109"/>
    <cellStyle name="Dobro 2" xfId="110"/>
    <cellStyle name="Dobro 3" xfId="111"/>
    <cellStyle name="Dobro 4" xfId="112"/>
    <cellStyle name="Dobro 5" xfId="113"/>
    <cellStyle name="Excel Built-in Normal" xfId="114"/>
    <cellStyle name="Fixed" xfId="115"/>
    <cellStyle name="Heading 1" xfId="116"/>
    <cellStyle name="Heading 2" xfId="117"/>
    <cellStyle name="Hyperlink" xfId="118"/>
    <cellStyle name="Izhod" xfId="119"/>
    <cellStyle name="Izhod 2" xfId="120"/>
    <cellStyle name="Izhod 3" xfId="121"/>
    <cellStyle name="Izhod 4" xfId="122"/>
    <cellStyle name="Izhod 5" xfId="123"/>
    <cellStyle name="Naslov" xfId="124"/>
    <cellStyle name="Naslov 1" xfId="125"/>
    <cellStyle name="Naslov 1 2" xfId="126"/>
    <cellStyle name="Naslov 1 3" xfId="127"/>
    <cellStyle name="Naslov 1 4" xfId="128"/>
    <cellStyle name="Naslov 1 5" xfId="129"/>
    <cellStyle name="Naslov 2" xfId="130"/>
    <cellStyle name="Naslov 2 2" xfId="131"/>
    <cellStyle name="Naslov 2 3" xfId="132"/>
    <cellStyle name="Naslov 2 4" xfId="133"/>
    <cellStyle name="Naslov 2 5" xfId="134"/>
    <cellStyle name="Naslov 3" xfId="135"/>
    <cellStyle name="Naslov 3 2" xfId="136"/>
    <cellStyle name="Naslov 3 3" xfId="137"/>
    <cellStyle name="Naslov 3 4" xfId="138"/>
    <cellStyle name="Naslov 3 5" xfId="139"/>
    <cellStyle name="Naslov 4" xfId="140"/>
    <cellStyle name="Naslov 4 2" xfId="141"/>
    <cellStyle name="Naslov 4 3" xfId="142"/>
    <cellStyle name="Naslov 4 4" xfId="143"/>
    <cellStyle name="Naslov 4 5" xfId="144"/>
    <cellStyle name="Naslov 5" xfId="145"/>
    <cellStyle name="Naslov 6" xfId="146"/>
    <cellStyle name="Naslov 7" xfId="147"/>
    <cellStyle name="Naslov 8" xfId="148"/>
    <cellStyle name="Navadno 10" xfId="149"/>
    <cellStyle name="Navadno 11" xfId="150"/>
    <cellStyle name="Navadno 12" xfId="151"/>
    <cellStyle name="Navadno 12 2" xfId="152"/>
    <cellStyle name="Navadno 12 3" xfId="153"/>
    <cellStyle name="Navadno 12 4" xfId="154"/>
    <cellStyle name="Navadno 12 5" xfId="155"/>
    <cellStyle name="Navadno 13" xfId="156"/>
    <cellStyle name="Navadno 14" xfId="157"/>
    <cellStyle name="Navadno 15" xfId="158"/>
    <cellStyle name="Navadno 16" xfId="159"/>
    <cellStyle name="Navadno 17" xfId="160"/>
    <cellStyle name="Navadno 18" xfId="161"/>
    <cellStyle name="Navadno 19" xfId="162"/>
    <cellStyle name="Navadno 2" xfId="163"/>
    <cellStyle name="Navadno 2 2" xfId="164"/>
    <cellStyle name="Navadno 2 3" xfId="165"/>
    <cellStyle name="Navadno 2 4" xfId="166"/>
    <cellStyle name="Navadno 2 5" xfId="167"/>
    <cellStyle name="Navadno 20" xfId="168"/>
    <cellStyle name="Navadno 21" xfId="169"/>
    <cellStyle name="Navadno 22" xfId="170"/>
    <cellStyle name="Navadno 23" xfId="171"/>
    <cellStyle name="Navadno 24" xfId="172"/>
    <cellStyle name="Navadno 25" xfId="173"/>
    <cellStyle name="Navadno 26" xfId="174"/>
    <cellStyle name="Navadno 27" xfId="175"/>
    <cellStyle name="Navadno 28" xfId="176"/>
    <cellStyle name="Navadno 29" xfId="177"/>
    <cellStyle name="Navadno 29 2" xfId="178"/>
    <cellStyle name="Navadno 29 3" xfId="179"/>
    <cellStyle name="Navadno 29 4" xfId="180"/>
    <cellStyle name="Navadno 29 5" xfId="181"/>
    <cellStyle name="Navadno 3" xfId="182"/>
    <cellStyle name="Navadno 3 2" xfId="183"/>
    <cellStyle name="Navadno 3 3" xfId="184"/>
    <cellStyle name="Navadno 3 4" xfId="185"/>
    <cellStyle name="Navadno 3 5" xfId="186"/>
    <cellStyle name="Navadno 3_Ida Belšak_ Ureditev okolja" xfId="187"/>
    <cellStyle name="Navadno 30" xfId="188"/>
    <cellStyle name="Navadno 31" xfId="189"/>
    <cellStyle name="Navadno 31 2" xfId="190"/>
    <cellStyle name="Navadno 31 3" xfId="191"/>
    <cellStyle name="Navadno 31 4" xfId="192"/>
    <cellStyle name="Navadno 31 5" xfId="193"/>
    <cellStyle name="Navadno 32" xfId="194"/>
    <cellStyle name="Navadno 33" xfId="195"/>
    <cellStyle name="Navadno 34" xfId="196"/>
    <cellStyle name="Navadno 34 2" xfId="197"/>
    <cellStyle name="Navadno 34 3" xfId="198"/>
    <cellStyle name="Navadno 34 4" xfId="199"/>
    <cellStyle name="Navadno 34 5" xfId="200"/>
    <cellStyle name="Navadno 35" xfId="201"/>
    <cellStyle name="Navadno 36" xfId="202"/>
    <cellStyle name="Navadno 37" xfId="203"/>
    <cellStyle name="Navadno 38" xfId="204"/>
    <cellStyle name="Navadno 4" xfId="205"/>
    <cellStyle name="Navadno 4 2" xfId="206"/>
    <cellStyle name="Navadno 4 3" xfId="207"/>
    <cellStyle name="Navadno 4 4" xfId="208"/>
    <cellStyle name="Navadno 4 5" xfId="209"/>
    <cellStyle name="Navadno 41" xfId="210"/>
    <cellStyle name="Navadno 42" xfId="211"/>
    <cellStyle name="Navadno 5" xfId="212"/>
    <cellStyle name="Navadno 6" xfId="213"/>
    <cellStyle name="Navadno 7" xfId="214"/>
    <cellStyle name="Navadno 8" xfId="215"/>
    <cellStyle name="Navadno 9" xfId="216"/>
    <cellStyle name="Navadno 9 2" xfId="217"/>
    <cellStyle name="Navadno 9 3" xfId="218"/>
    <cellStyle name="Navadno 9 4" xfId="219"/>
    <cellStyle name="Navadno 9 5" xfId="220"/>
    <cellStyle name="Nevtralno" xfId="221"/>
    <cellStyle name="Nevtralno 2" xfId="222"/>
    <cellStyle name="Nevtralno 3" xfId="223"/>
    <cellStyle name="Nevtralno 4" xfId="224"/>
    <cellStyle name="Nevtralno 5" xfId="225"/>
    <cellStyle name="Followed Hyperlink" xfId="226"/>
    <cellStyle name="Percent" xfId="227"/>
    <cellStyle name="Odstotek 2" xfId="228"/>
    <cellStyle name="Opomba" xfId="229"/>
    <cellStyle name="Opomba 2" xfId="230"/>
    <cellStyle name="Opomba 3" xfId="231"/>
    <cellStyle name="Opomba 4" xfId="232"/>
    <cellStyle name="Opomba 5" xfId="233"/>
    <cellStyle name="Opozorilo" xfId="234"/>
    <cellStyle name="Opozorilo 2" xfId="235"/>
    <cellStyle name="Opozorilo 3" xfId="236"/>
    <cellStyle name="Opozorilo 4" xfId="237"/>
    <cellStyle name="Opozorilo 5" xfId="238"/>
    <cellStyle name="Pojasnjevalno besedilo" xfId="239"/>
    <cellStyle name="Pojasnjevalno besedilo 2" xfId="240"/>
    <cellStyle name="Pojasnjevalno besedilo 3" xfId="241"/>
    <cellStyle name="Pojasnjevalno besedilo 4" xfId="242"/>
    <cellStyle name="Pojasnjevalno besedilo 5" xfId="243"/>
    <cellStyle name="Poudarek1" xfId="244"/>
    <cellStyle name="Poudarek1 2" xfId="245"/>
    <cellStyle name="Poudarek1 3" xfId="246"/>
    <cellStyle name="Poudarek1 4" xfId="247"/>
    <cellStyle name="Poudarek1 5" xfId="248"/>
    <cellStyle name="Poudarek2" xfId="249"/>
    <cellStyle name="Poudarek2 2" xfId="250"/>
    <cellStyle name="Poudarek2 3" xfId="251"/>
    <cellStyle name="Poudarek2 4" xfId="252"/>
    <cellStyle name="Poudarek2 5" xfId="253"/>
    <cellStyle name="Poudarek3" xfId="254"/>
    <cellStyle name="Poudarek3 2" xfId="255"/>
    <cellStyle name="Poudarek3 3" xfId="256"/>
    <cellStyle name="Poudarek3 4" xfId="257"/>
    <cellStyle name="Poudarek3 5" xfId="258"/>
    <cellStyle name="Poudarek4" xfId="259"/>
    <cellStyle name="Poudarek4 2" xfId="260"/>
    <cellStyle name="Poudarek4 3" xfId="261"/>
    <cellStyle name="Poudarek4 4" xfId="262"/>
    <cellStyle name="Poudarek4 5" xfId="263"/>
    <cellStyle name="Poudarek5" xfId="264"/>
    <cellStyle name="Poudarek5 2" xfId="265"/>
    <cellStyle name="Poudarek5 3" xfId="266"/>
    <cellStyle name="Poudarek5 4" xfId="267"/>
    <cellStyle name="Poudarek5 5" xfId="268"/>
    <cellStyle name="Poudarek6" xfId="269"/>
    <cellStyle name="Poudarek6 2" xfId="270"/>
    <cellStyle name="Poudarek6 3" xfId="271"/>
    <cellStyle name="Poudarek6 4" xfId="272"/>
    <cellStyle name="Poudarek6 5" xfId="273"/>
    <cellStyle name="Povezana celica" xfId="274"/>
    <cellStyle name="Povezana celica 2" xfId="275"/>
    <cellStyle name="Povezana celica 3" xfId="276"/>
    <cellStyle name="Povezana celica 4" xfId="277"/>
    <cellStyle name="Povezana celica 5" xfId="278"/>
    <cellStyle name="Preveri celico" xfId="279"/>
    <cellStyle name="Preveri celico 2" xfId="280"/>
    <cellStyle name="Preveri celico 3" xfId="281"/>
    <cellStyle name="Preveri celico 4" xfId="282"/>
    <cellStyle name="Preveri celico 5" xfId="283"/>
    <cellStyle name="Računanje" xfId="284"/>
    <cellStyle name="Računanje 2" xfId="285"/>
    <cellStyle name="Računanje 3" xfId="286"/>
    <cellStyle name="Računanje 4" xfId="287"/>
    <cellStyle name="Računanje 5" xfId="288"/>
    <cellStyle name="Slabo" xfId="289"/>
    <cellStyle name="Slabo 2" xfId="290"/>
    <cellStyle name="Slabo 3" xfId="291"/>
    <cellStyle name="Slabo 4" xfId="292"/>
    <cellStyle name="Slabo 5" xfId="293"/>
    <cellStyle name="Slog 1" xfId="294"/>
    <cellStyle name="Total" xfId="295"/>
    <cellStyle name="Currency" xfId="296"/>
    <cellStyle name="Currency [0]" xfId="297"/>
    <cellStyle name="Valuta 10" xfId="298"/>
    <cellStyle name="Valuta 15" xfId="299"/>
    <cellStyle name="Valuta 19" xfId="300"/>
    <cellStyle name="Valuta 2" xfId="301"/>
    <cellStyle name="Comma" xfId="302"/>
    <cellStyle name="Comma [0]" xfId="303"/>
    <cellStyle name="Vejica 10" xfId="304"/>
    <cellStyle name="Vejica 15" xfId="305"/>
    <cellStyle name="Vejica 2" xfId="306"/>
    <cellStyle name="Vejica 2 10" xfId="307"/>
    <cellStyle name="Vejica 2 11" xfId="308"/>
    <cellStyle name="Vejica 2 12" xfId="309"/>
    <cellStyle name="Vejica 2 2" xfId="310"/>
    <cellStyle name="Vejica 2 3" xfId="311"/>
    <cellStyle name="Vejica 2 4" xfId="312"/>
    <cellStyle name="Vejica 2 5" xfId="313"/>
    <cellStyle name="Vejica 2 6" xfId="314"/>
    <cellStyle name="Vejica 2 7" xfId="315"/>
    <cellStyle name="Vejica 2 8" xfId="316"/>
    <cellStyle name="Vejica 2 9" xfId="317"/>
    <cellStyle name="Vejica 2_Ida Belšak_ Ureditev okolja" xfId="318"/>
    <cellStyle name="Vejica 3" xfId="319"/>
    <cellStyle name="Vejica 7" xfId="320"/>
    <cellStyle name="Vnos" xfId="321"/>
    <cellStyle name="Vnos 2" xfId="322"/>
    <cellStyle name="Vnos 3" xfId="323"/>
    <cellStyle name="Vnos 4" xfId="324"/>
    <cellStyle name="Vnos 5" xfId="325"/>
    <cellStyle name="Vsota" xfId="326"/>
    <cellStyle name="Vsota 2" xfId="327"/>
    <cellStyle name="Vsota 3" xfId="328"/>
    <cellStyle name="Vsota 4" xfId="329"/>
    <cellStyle name="Vsota 5" xfId="3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0"/>
  <sheetViews>
    <sheetView tabSelected="1" zoomScalePageLayoutView="0" workbookViewId="0" topLeftCell="A1">
      <selection activeCell="K9" sqref="K9"/>
    </sheetView>
  </sheetViews>
  <sheetFormatPr defaultColWidth="9.00390625" defaultRowHeight="12.75"/>
  <sheetData>
    <row r="1" spans="1:9" s="24" customFormat="1" ht="21">
      <c r="A1" s="21" t="s">
        <v>28</v>
      </c>
      <c r="B1" s="22"/>
      <c r="C1" s="22"/>
      <c r="D1" s="22"/>
      <c r="E1" s="23"/>
      <c r="F1" s="22"/>
      <c r="G1" s="23"/>
      <c r="H1" s="22"/>
      <c r="I1" s="23"/>
    </row>
    <row r="2" spans="1:9" s="24" customFormat="1" ht="20.25" customHeight="1">
      <c r="A2" s="25" t="s">
        <v>55</v>
      </c>
      <c r="B2" s="25"/>
      <c r="C2" s="25"/>
      <c r="D2" s="25"/>
      <c r="E2" s="25"/>
      <c r="F2" s="25"/>
      <c r="G2" s="25"/>
      <c r="H2" s="25"/>
      <c r="I2" s="25"/>
    </row>
    <row r="3" spans="1:9" s="24" customFormat="1" ht="12" customHeight="1">
      <c r="A3" s="26"/>
      <c r="B3" s="27" t="s">
        <v>28</v>
      </c>
      <c r="C3" s="27"/>
      <c r="D3" s="27"/>
      <c r="E3" s="23"/>
      <c r="F3" s="22"/>
      <c r="G3" s="23"/>
      <c r="H3" s="22"/>
      <c r="I3" s="23"/>
    </row>
    <row r="4" spans="1:9" s="24" customFormat="1" ht="39.75" customHeight="1">
      <c r="A4" s="75" t="s">
        <v>56</v>
      </c>
      <c r="B4" s="75"/>
      <c r="C4" s="75"/>
      <c r="D4" s="75"/>
      <c r="E4" s="75"/>
      <c r="F4" s="75"/>
      <c r="G4" s="75"/>
      <c r="H4" s="75"/>
      <c r="I4" s="75"/>
    </row>
    <row r="5" spans="1:9" s="24" customFormat="1" ht="12" customHeight="1">
      <c r="A5" s="26"/>
      <c r="B5" s="22"/>
      <c r="C5" s="22"/>
      <c r="D5" s="22"/>
      <c r="E5" s="23"/>
      <c r="F5" s="22"/>
      <c r="G5" s="23"/>
      <c r="H5" s="22"/>
      <c r="I5" s="23"/>
    </row>
    <row r="6" spans="1:9" s="24" customFormat="1" ht="18.75">
      <c r="A6" s="26"/>
      <c r="B6" s="76" t="s">
        <v>90</v>
      </c>
      <c r="C6" s="76"/>
      <c r="D6" s="76"/>
      <c r="E6" s="76"/>
      <c r="F6" s="76"/>
      <c r="G6" s="76"/>
      <c r="H6" s="76"/>
      <c r="I6" s="76"/>
    </row>
    <row r="7" spans="1:9" s="24" customFormat="1" ht="18.75">
      <c r="A7" s="26"/>
      <c r="B7" s="27"/>
      <c r="C7" s="27"/>
      <c r="D7" s="27"/>
      <c r="E7" s="28"/>
      <c r="F7" s="22"/>
      <c r="G7" s="23"/>
      <c r="H7" s="22"/>
      <c r="I7" s="23"/>
    </row>
    <row r="8" spans="1:9" s="30" customFormat="1" ht="26.25" customHeight="1">
      <c r="A8" s="77" t="s">
        <v>29</v>
      </c>
      <c r="B8" s="77"/>
      <c r="C8" s="77"/>
      <c r="D8" s="77"/>
      <c r="E8" s="77"/>
      <c r="F8" s="77"/>
      <c r="G8" s="77"/>
      <c r="H8" s="77"/>
      <c r="I8" s="29"/>
    </row>
    <row r="9" spans="1:9" s="31" customFormat="1" ht="40.5" customHeight="1">
      <c r="A9" s="78" t="s">
        <v>30</v>
      </c>
      <c r="B9" s="78"/>
      <c r="C9" s="78"/>
      <c r="D9" s="78"/>
      <c r="E9" s="78"/>
      <c r="F9" s="78"/>
      <c r="G9" s="78"/>
      <c r="H9" s="78"/>
      <c r="I9" s="78"/>
    </row>
    <row r="10" spans="1:9" s="31" customFormat="1" ht="56.25" customHeight="1">
      <c r="A10" s="78" t="s">
        <v>82</v>
      </c>
      <c r="B10" s="78"/>
      <c r="C10" s="78"/>
      <c r="D10" s="78"/>
      <c r="E10" s="78"/>
      <c r="F10" s="78"/>
      <c r="G10" s="78"/>
      <c r="H10" s="78"/>
      <c r="I10" s="78"/>
    </row>
    <row r="11" spans="1:9" s="31" customFormat="1" ht="33" customHeight="1">
      <c r="A11" s="78" t="s">
        <v>31</v>
      </c>
      <c r="B11" s="78"/>
      <c r="C11" s="78"/>
      <c r="D11" s="78"/>
      <c r="E11" s="78"/>
      <c r="F11" s="78"/>
      <c r="G11" s="78"/>
      <c r="H11" s="78"/>
      <c r="I11" s="78"/>
    </row>
    <row r="12" spans="1:9" s="31" customFormat="1" ht="15.75" customHeight="1">
      <c r="A12" s="78" t="s">
        <v>32</v>
      </c>
      <c r="B12" s="78"/>
      <c r="C12" s="78"/>
      <c r="D12" s="78"/>
      <c r="E12" s="78"/>
      <c r="F12" s="78"/>
      <c r="G12" s="78"/>
      <c r="H12" s="78"/>
      <c r="I12" s="78"/>
    </row>
    <row r="13" spans="1:9" s="31" customFormat="1" ht="15.75" customHeight="1">
      <c r="A13" s="78" t="s">
        <v>33</v>
      </c>
      <c r="B13" s="78"/>
      <c r="C13" s="78"/>
      <c r="D13" s="78"/>
      <c r="E13" s="78"/>
      <c r="F13" s="78"/>
      <c r="G13" s="78"/>
      <c r="H13" s="78"/>
      <c r="I13" s="78"/>
    </row>
    <row r="14" spans="1:9" s="31" customFormat="1" ht="30" customHeight="1">
      <c r="A14" s="78" t="s">
        <v>34</v>
      </c>
      <c r="B14" s="78"/>
      <c r="C14" s="78"/>
      <c r="D14" s="78"/>
      <c r="E14" s="78"/>
      <c r="F14" s="78"/>
      <c r="G14" s="78"/>
      <c r="H14" s="78"/>
      <c r="I14" s="78"/>
    </row>
    <row r="15" spans="1:9" s="31" customFormat="1" ht="15.75" customHeight="1">
      <c r="A15" s="78" t="s">
        <v>35</v>
      </c>
      <c r="B15" s="78"/>
      <c r="C15" s="78"/>
      <c r="D15" s="78"/>
      <c r="E15" s="78"/>
      <c r="F15" s="78"/>
      <c r="G15" s="78"/>
      <c r="H15" s="78"/>
      <c r="I15" s="78"/>
    </row>
    <row r="16" spans="1:9" s="31" customFormat="1" ht="33" customHeight="1">
      <c r="A16" s="78" t="s">
        <v>36</v>
      </c>
      <c r="B16" s="78"/>
      <c r="C16" s="78"/>
      <c r="D16" s="78"/>
      <c r="E16" s="78"/>
      <c r="F16" s="78"/>
      <c r="G16" s="78"/>
      <c r="H16" s="78"/>
      <c r="I16" s="78"/>
    </row>
    <row r="17" spans="1:9" s="31" customFormat="1" ht="33" customHeight="1">
      <c r="A17" s="78" t="s">
        <v>40</v>
      </c>
      <c r="B17" s="78"/>
      <c r="C17" s="78"/>
      <c r="D17" s="78"/>
      <c r="E17" s="78"/>
      <c r="F17" s="78"/>
      <c r="G17" s="78"/>
      <c r="H17" s="78"/>
      <c r="I17" s="78"/>
    </row>
    <row r="18" spans="1:9" s="31" customFormat="1" ht="15.75" customHeight="1">
      <c r="A18" s="78" t="s">
        <v>37</v>
      </c>
      <c r="B18" s="78"/>
      <c r="C18" s="78"/>
      <c r="D18" s="78"/>
      <c r="E18" s="78"/>
      <c r="F18" s="78"/>
      <c r="G18" s="78"/>
      <c r="H18" s="78"/>
      <c r="I18" s="78"/>
    </row>
    <row r="19" spans="1:9" s="31" customFormat="1" ht="15.75" customHeight="1">
      <c r="A19" s="78" t="s">
        <v>38</v>
      </c>
      <c r="B19" s="78"/>
      <c r="C19" s="78"/>
      <c r="D19" s="78"/>
      <c r="E19" s="78"/>
      <c r="F19" s="78"/>
      <c r="G19" s="78"/>
      <c r="H19" s="78"/>
      <c r="I19" s="78"/>
    </row>
    <row r="20" spans="1:9" s="31" customFormat="1" ht="39" customHeight="1">
      <c r="A20" s="78" t="s">
        <v>39</v>
      </c>
      <c r="B20" s="78"/>
      <c r="C20" s="78"/>
      <c r="D20" s="78"/>
      <c r="E20" s="78"/>
      <c r="F20" s="78"/>
      <c r="G20" s="78"/>
      <c r="H20" s="78"/>
      <c r="I20" s="78"/>
    </row>
  </sheetData>
  <sheetProtection/>
  <protectedRanges>
    <protectedRange sqref="E1:E20" name="Obseg1"/>
  </protectedRanges>
  <mergeCells count="15">
    <mergeCell ref="A18:I18"/>
    <mergeCell ref="A19:I19"/>
    <mergeCell ref="A20:I20"/>
    <mergeCell ref="A12:I12"/>
    <mergeCell ref="A13:I13"/>
    <mergeCell ref="A14:I14"/>
    <mergeCell ref="A15:I15"/>
    <mergeCell ref="A16:I16"/>
    <mergeCell ref="A17:I17"/>
    <mergeCell ref="A4:I4"/>
    <mergeCell ref="B6:I6"/>
    <mergeCell ref="A8:H8"/>
    <mergeCell ref="A9:I9"/>
    <mergeCell ref="A10:I10"/>
    <mergeCell ref="A11:I1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F130"/>
  <sheetViews>
    <sheetView showZeros="0" view="pageBreakPreview" zoomScale="120" zoomScaleSheetLayoutView="120" zoomScalePageLayoutView="120" workbookViewId="0" topLeftCell="A1">
      <selection activeCell="J17" sqref="J17"/>
    </sheetView>
  </sheetViews>
  <sheetFormatPr defaultColWidth="7.125" defaultRowHeight="12.75"/>
  <cols>
    <col min="1" max="1" width="4.875" style="32" bestFit="1" customWidth="1"/>
    <col min="2" max="2" width="44.375" style="42" customWidth="1"/>
    <col min="3" max="3" width="7.125" style="34" bestFit="1" customWidth="1"/>
    <col min="4" max="4" width="8.125" style="34" bestFit="1" customWidth="1"/>
    <col min="5" max="5" width="8.375" style="35" customWidth="1"/>
    <col min="6" max="6" width="11.875" style="36" customWidth="1"/>
    <col min="7" max="16384" width="7.125" style="34" customWidth="1"/>
  </cols>
  <sheetData>
    <row r="1" spans="1:2" ht="25.5">
      <c r="A1" s="32" t="s">
        <v>0</v>
      </c>
      <c r="B1" s="33" t="s">
        <v>9</v>
      </c>
    </row>
    <row r="2" ht="12.75">
      <c r="B2" s="33"/>
    </row>
    <row r="3" spans="1:6" ht="25.5">
      <c r="A3" s="37">
        <v>1</v>
      </c>
      <c r="B3" s="38" t="s">
        <v>5</v>
      </c>
      <c r="C3" s="39" t="s">
        <v>52</v>
      </c>
      <c r="D3" s="40">
        <v>1</v>
      </c>
      <c r="E3" s="41"/>
      <c r="F3" s="36">
        <f>ROUND(D3*E3,2)</f>
        <v>0</v>
      </c>
    </row>
    <row r="4" spans="1:5" ht="12.75">
      <c r="A4" s="37"/>
      <c r="B4" s="38"/>
      <c r="C4" s="39"/>
      <c r="D4" s="40"/>
      <c r="E4" s="41"/>
    </row>
    <row r="5" spans="1:6" ht="38.25">
      <c r="A5" s="37">
        <v>2</v>
      </c>
      <c r="B5" s="38" t="s">
        <v>21</v>
      </c>
      <c r="C5" s="39" t="s">
        <v>52</v>
      </c>
      <c r="D5" s="40">
        <v>1</v>
      </c>
      <c r="E5" s="41"/>
      <c r="F5" s="36">
        <f>ROUND(D5*E5,2)</f>
        <v>0</v>
      </c>
    </row>
    <row r="6" spans="1:5" ht="12.75">
      <c r="A6" s="37"/>
      <c r="B6" s="38"/>
      <c r="C6" s="39"/>
      <c r="D6" s="40"/>
      <c r="E6" s="41"/>
    </row>
    <row r="7" spans="1:6" ht="76.5">
      <c r="A7" s="37">
        <v>3</v>
      </c>
      <c r="B7" s="38" t="s">
        <v>87</v>
      </c>
      <c r="C7" s="39" t="s">
        <v>2</v>
      </c>
      <c r="D7" s="40">
        <v>784.5</v>
      </c>
      <c r="E7" s="41"/>
      <c r="F7" s="36">
        <f>ROUND(D7*E7,2)</f>
        <v>0</v>
      </c>
    </row>
    <row r="8" s="55" customFormat="1" ht="12.75"/>
    <row r="9" spans="1:6" ht="12.75">
      <c r="A9" s="37">
        <v>4</v>
      </c>
      <c r="B9" s="38" t="s">
        <v>70</v>
      </c>
      <c r="C9" s="39" t="s">
        <v>52</v>
      </c>
      <c r="D9" s="54">
        <v>1</v>
      </c>
      <c r="E9" s="41"/>
      <c r="F9" s="36">
        <f>ROUND(D9*E9,2)</f>
        <v>0</v>
      </c>
    </row>
    <row r="10" spans="1:5" ht="12.75">
      <c r="A10" s="37"/>
      <c r="B10" s="38"/>
      <c r="C10" s="39"/>
      <c r="D10" s="40"/>
      <c r="E10" s="41"/>
    </row>
    <row r="11" spans="1:6" ht="24.75" customHeight="1">
      <c r="A11" s="37">
        <v>5</v>
      </c>
      <c r="B11" s="38" t="s">
        <v>65</v>
      </c>
      <c r="C11" s="39" t="s">
        <v>1</v>
      </c>
      <c r="D11" s="40">
        <v>44</v>
      </c>
      <c r="E11" s="41"/>
      <c r="F11" s="36">
        <f>ROUND(D11*E11,2)</f>
        <v>0</v>
      </c>
    </row>
    <row r="12" spans="1:5" ht="12.75">
      <c r="A12" s="37"/>
      <c r="B12" s="38"/>
      <c r="C12" s="39"/>
      <c r="D12" s="40"/>
      <c r="E12" s="41"/>
    </row>
    <row r="13" spans="1:6" s="43" customFormat="1" ht="12.75">
      <c r="A13" s="32">
        <v>6</v>
      </c>
      <c r="B13" s="42" t="s">
        <v>58</v>
      </c>
      <c r="C13" s="34" t="s">
        <v>52</v>
      </c>
      <c r="D13" s="40">
        <v>2</v>
      </c>
      <c r="E13" s="35"/>
      <c r="F13" s="36">
        <f>ROUND(D13*E13,2)</f>
        <v>0</v>
      </c>
    </row>
    <row r="14" spans="1:6" s="43" customFormat="1" ht="12.75">
      <c r="A14" s="32"/>
      <c r="B14" s="42"/>
      <c r="C14" s="34"/>
      <c r="D14" s="34"/>
      <c r="E14" s="35"/>
      <c r="F14" s="36"/>
    </row>
    <row r="15" spans="1:6" s="43" customFormat="1" ht="25.5">
      <c r="A15" s="32">
        <v>7</v>
      </c>
      <c r="B15" s="42" t="s">
        <v>64</v>
      </c>
      <c r="C15" s="34" t="s">
        <v>2</v>
      </c>
      <c r="D15" s="40">
        <v>55.8</v>
      </c>
      <c r="E15" s="35"/>
      <c r="F15" s="36">
        <f>ROUND(D15*E15,2)</f>
        <v>0</v>
      </c>
    </row>
    <row r="16" spans="1:6" s="43" customFormat="1" ht="12.75">
      <c r="A16" s="32"/>
      <c r="B16" s="42"/>
      <c r="C16" s="34"/>
      <c r="D16" s="34"/>
      <c r="E16" s="35"/>
      <c r="F16" s="36"/>
    </row>
    <row r="17" spans="1:6" ht="63.75">
      <c r="A17" s="37">
        <v>8</v>
      </c>
      <c r="B17" s="38" t="s">
        <v>59</v>
      </c>
      <c r="C17" s="39" t="s">
        <v>6</v>
      </c>
      <c r="D17" s="40">
        <v>1</v>
      </c>
      <c r="E17" s="41"/>
      <c r="F17" s="36">
        <f>ROUND(D17*E17,2)</f>
        <v>0</v>
      </c>
    </row>
    <row r="18" spans="1:6" ht="13.5" thickBot="1">
      <c r="A18" s="37"/>
      <c r="B18" s="38"/>
      <c r="C18" s="44"/>
      <c r="D18" s="45"/>
      <c r="E18" s="46"/>
      <c r="F18" s="46"/>
    </row>
    <row r="19" spans="3:6" ht="12.75">
      <c r="C19" s="43"/>
      <c r="D19" s="43"/>
      <c r="E19" s="47" t="s">
        <v>7</v>
      </c>
      <c r="F19" s="48">
        <f>SUM(F3:F17)</f>
        <v>0</v>
      </c>
    </row>
    <row r="20" spans="3:6" ht="12.75">
      <c r="C20" s="43"/>
      <c r="D20" s="43"/>
      <c r="E20" s="47"/>
      <c r="F20" s="48"/>
    </row>
    <row r="21" ht="12.75">
      <c r="A21" s="32" t="s">
        <v>0</v>
      </c>
    </row>
    <row r="22" ht="12.75">
      <c r="B22" s="33" t="s">
        <v>3</v>
      </c>
    </row>
    <row r="23" ht="12.75">
      <c r="B23" s="33"/>
    </row>
    <row r="24" ht="12.75">
      <c r="B24" s="33"/>
    </row>
    <row r="25" spans="1:6" s="43" customFormat="1" ht="12.75">
      <c r="A25" s="32">
        <v>1</v>
      </c>
      <c r="B25" s="42" t="s">
        <v>10</v>
      </c>
      <c r="C25" s="34" t="s">
        <v>2</v>
      </c>
      <c r="D25" s="56">
        <v>755.8</v>
      </c>
      <c r="E25" s="35"/>
      <c r="F25" s="36">
        <f>ROUND(D25*E25,2)</f>
        <v>0</v>
      </c>
    </row>
    <row r="26" ht="12.75">
      <c r="B26" s="33"/>
    </row>
    <row r="27" spans="1:6" s="43" customFormat="1" ht="38.25">
      <c r="A27" s="32">
        <v>2</v>
      </c>
      <c r="B27" s="42" t="s">
        <v>18</v>
      </c>
      <c r="C27" s="34" t="s">
        <v>2</v>
      </c>
      <c r="D27" s="56">
        <v>755.8</v>
      </c>
      <c r="E27" s="35"/>
      <c r="F27" s="36">
        <f>ROUND(D27*E27,2)</f>
        <v>0</v>
      </c>
    </row>
    <row r="28" spans="1:6" s="43" customFormat="1" ht="12.75">
      <c r="A28" s="32"/>
      <c r="B28" s="42"/>
      <c r="C28" s="34"/>
      <c r="D28" s="34"/>
      <c r="E28" s="35"/>
      <c r="F28" s="36"/>
    </row>
    <row r="29" spans="1:6" s="43" customFormat="1" ht="102">
      <c r="A29" s="32">
        <v>3</v>
      </c>
      <c r="B29" s="42" t="s">
        <v>63</v>
      </c>
      <c r="C29" s="34" t="s">
        <v>2</v>
      </c>
      <c r="D29" s="56">
        <v>624.2</v>
      </c>
      <c r="E29" s="35"/>
      <c r="F29" s="36">
        <f>ROUND(D29*E29,2)</f>
        <v>0</v>
      </c>
    </row>
    <row r="30" spans="1:6" s="43" customFormat="1" ht="12.75" customHeight="1">
      <c r="A30" s="32"/>
      <c r="B30" s="42"/>
      <c r="C30" s="34"/>
      <c r="D30" s="34"/>
      <c r="E30" s="35"/>
      <c r="F30" s="36"/>
    </row>
    <row r="31" spans="1:6" ht="102">
      <c r="A31" s="32">
        <v>4</v>
      </c>
      <c r="B31" s="42" t="s">
        <v>71</v>
      </c>
      <c r="C31" s="34" t="s">
        <v>2</v>
      </c>
      <c r="D31" s="56">
        <v>98.6</v>
      </c>
      <c r="F31" s="36">
        <f>ROUND(D31*E31,2)</f>
        <v>0</v>
      </c>
    </row>
    <row r="33" spans="1:6" ht="89.25">
      <c r="A33" s="32">
        <v>5</v>
      </c>
      <c r="B33" s="42" t="s">
        <v>77</v>
      </c>
      <c r="C33" s="34" t="s">
        <v>2</v>
      </c>
      <c r="D33" s="56">
        <v>33</v>
      </c>
      <c r="F33" s="36">
        <f>ROUND(D33*E33,2)</f>
        <v>0</v>
      </c>
    </row>
    <row r="34" spans="1:6" s="43" customFormat="1" ht="12.75" customHeight="1">
      <c r="A34" s="32"/>
      <c r="B34" s="42"/>
      <c r="C34" s="34"/>
      <c r="D34" s="34"/>
      <c r="E34" s="35"/>
      <c r="F34" s="36"/>
    </row>
    <row r="35" spans="1:6" ht="117.75" customHeight="1">
      <c r="A35" s="69">
        <v>6</v>
      </c>
      <c r="B35" s="42" t="s">
        <v>72</v>
      </c>
      <c r="C35" s="34" t="s">
        <v>2</v>
      </c>
      <c r="D35" s="56">
        <v>86</v>
      </c>
      <c r="F35" s="36">
        <f>ROUND(D35*E35,2)</f>
        <v>0</v>
      </c>
    </row>
    <row r="36" spans="1:6" s="43" customFormat="1" ht="12.75" customHeight="1">
      <c r="A36" s="32"/>
      <c r="B36" s="42"/>
      <c r="C36" s="34"/>
      <c r="D36" s="34"/>
      <c r="E36" s="35"/>
      <c r="F36" s="36"/>
    </row>
    <row r="37" spans="1:6" s="43" customFormat="1" ht="89.25">
      <c r="A37" s="32">
        <v>7</v>
      </c>
      <c r="B37" s="42" t="s">
        <v>41</v>
      </c>
      <c r="C37" s="34" t="s">
        <v>2</v>
      </c>
      <c r="D37" s="56">
        <v>82.4</v>
      </c>
      <c r="E37" s="35"/>
      <c r="F37" s="36">
        <f>ROUND(D37*E37,2)</f>
        <v>0</v>
      </c>
    </row>
    <row r="38" spans="1:6" s="43" customFormat="1" ht="12.75">
      <c r="A38" s="32"/>
      <c r="B38" s="42"/>
      <c r="C38" s="34"/>
      <c r="D38" s="34"/>
      <c r="E38" s="35"/>
      <c r="F38" s="36"/>
    </row>
    <row r="39" spans="1:6" ht="41.25" customHeight="1">
      <c r="A39" s="32">
        <v>8</v>
      </c>
      <c r="B39" s="42" t="s">
        <v>88</v>
      </c>
      <c r="C39" s="34" t="s">
        <v>2</v>
      </c>
      <c r="D39" s="56">
        <v>722.8</v>
      </c>
      <c r="F39" s="36">
        <f>ROUND(D39*E39,2)</f>
        <v>0</v>
      </c>
    </row>
    <row r="40" ht="14.25" customHeight="1"/>
    <row r="41" spans="1:6" ht="38.25">
      <c r="A41" s="32">
        <v>9</v>
      </c>
      <c r="B41" s="42" t="s">
        <v>53</v>
      </c>
      <c r="C41" s="34" t="s">
        <v>2</v>
      </c>
      <c r="D41" s="56">
        <v>86</v>
      </c>
      <c r="F41" s="36">
        <f>ROUND(D41*E41,2)</f>
        <v>0</v>
      </c>
    </row>
    <row r="43" spans="1:6" ht="25.5">
      <c r="A43" s="32">
        <v>10</v>
      </c>
      <c r="B43" s="42" t="s">
        <v>13</v>
      </c>
      <c r="C43" s="34" t="s">
        <v>1</v>
      </c>
      <c r="D43" s="56">
        <v>190.7</v>
      </c>
      <c r="F43" s="36">
        <f>ROUND(D43*E43,2)</f>
        <v>0</v>
      </c>
    </row>
    <row r="45" spans="1:6" ht="25.5">
      <c r="A45" s="32">
        <v>11</v>
      </c>
      <c r="B45" s="42" t="s">
        <v>14</v>
      </c>
      <c r="C45" s="34" t="s">
        <v>1</v>
      </c>
      <c r="D45" s="56">
        <v>250</v>
      </c>
      <c r="F45" s="36">
        <f>ROUND(D45*E45,2)</f>
        <v>0</v>
      </c>
    </row>
    <row r="46" ht="14.25" customHeight="1"/>
    <row r="47" spans="1:6" ht="51">
      <c r="A47" s="32">
        <v>12</v>
      </c>
      <c r="B47" s="42" t="s">
        <v>73</v>
      </c>
      <c r="C47" s="34" t="s">
        <v>2</v>
      </c>
      <c r="D47" s="56">
        <v>107.5</v>
      </c>
      <c r="F47" s="36">
        <f>ROUND(D47*E47,2)</f>
        <v>0</v>
      </c>
    </row>
    <row r="48" ht="12" customHeight="1"/>
    <row r="49" spans="1:6" ht="63.75">
      <c r="A49" s="32">
        <v>13</v>
      </c>
      <c r="B49" s="42" t="s">
        <v>22</v>
      </c>
      <c r="C49" s="34" t="s">
        <v>1</v>
      </c>
      <c r="D49" s="34">
        <v>83.8</v>
      </c>
      <c r="F49" s="36">
        <f>ROUND(D49*E49,2)</f>
        <v>0</v>
      </c>
    </row>
    <row r="50" ht="11.25" customHeight="1"/>
    <row r="51" spans="1:2" ht="51">
      <c r="A51" s="32">
        <v>14</v>
      </c>
      <c r="B51" s="42" t="s">
        <v>80</v>
      </c>
    </row>
    <row r="52" spans="1:6" ht="12.75">
      <c r="A52" s="37"/>
      <c r="B52" s="38"/>
      <c r="C52" s="57" t="s">
        <v>1</v>
      </c>
      <c r="D52" s="58">
        <v>103</v>
      </c>
      <c r="E52" s="59"/>
      <c r="F52" s="60">
        <f>ROUND(D52*E52,2)</f>
        <v>0</v>
      </c>
    </row>
    <row r="53" spans="1:6" ht="12.75">
      <c r="A53" s="37"/>
      <c r="B53" s="38"/>
      <c r="C53" s="57"/>
      <c r="D53" s="58"/>
      <c r="E53" s="59"/>
      <c r="F53" s="60"/>
    </row>
    <row r="54" spans="1:6" s="43" customFormat="1" ht="127.5">
      <c r="A54" s="32">
        <v>15</v>
      </c>
      <c r="B54" s="42" t="s">
        <v>74</v>
      </c>
      <c r="C54" s="34" t="s">
        <v>2</v>
      </c>
      <c r="D54" s="56">
        <v>8.9</v>
      </c>
      <c r="E54" s="35"/>
      <c r="F54" s="36">
        <f>ROUND(D54*E54,2)</f>
        <v>0</v>
      </c>
    </row>
    <row r="55" spans="1:6" ht="13.5" thickBot="1">
      <c r="A55" s="37"/>
      <c r="B55" s="38"/>
      <c r="C55" s="61"/>
      <c r="D55" s="62"/>
      <c r="E55" s="46"/>
      <c r="F55" s="63"/>
    </row>
    <row r="56" spans="3:6" ht="12.75">
      <c r="C56" s="43"/>
      <c r="D56" s="43"/>
      <c r="E56" s="47" t="s">
        <v>45</v>
      </c>
      <c r="F56" s="48">
        <f>SUM(F25:F54)</f>
        <v>0</v>
      </c>
    </row>
    <row r="57" spans="3:6" ht="12.75">
      <c r="C57" s="43"/>
      <c r="D57" s="43"/>
      <c r="E57" s="47"/>
      <c r="F57" s="48"/>
    </row>
    <row r="58" spans="3:6" ht="12.75">
      <c r="C58" s="43"/>
      <c r="D58" s="43"/>
      <c r="E58" s="47"/>
      <c r="F58" s="48"/>
    </row>
    <row r="59" ht="12.75">
      <c r="B59" s="33" t="s">
        <v>43</v>
      </c>
    </row>
    <row r="60" ht="12.75">
      <c r="B60" s="33"/>
    </row>
    <row r="61" spans="1:6" s="43" customFormat="1" ht="12.75">
      <c r="A61" s="32">
        <v>1</v>
      </c>
      <c r="B61" s="42" t="s">
        <v>10</v>
      </c>
      <c r="C61" s="34" t="s">
        <v>2</v>
      </c>
      <c r="D61" s="56">
        <v>11.5</v>
      </c>
      <c r="E61" s="35"/>
      <c r="F61" s="36">
        <f>ROUND(D61*E61,2)</f>
        <v>0</v>
      </c>
    </row>
    <row r="62" ht="12.75">
      <c r="B62" s="33"/>
    </row>
    <row r="63" spans="1:6" s="43" customFormat="1" ht="35.25" customHeight="1">
      <c r="A63" s="32">
        <v>2</v>
      </c>
      <c r="B63" s="42" t="s">
        <v>18</v>
      </c>
      <c r="C63" s="34" t="s">
        <v>2</v>
      </c>
      <c r="D63" s="56">
        <v>11.5</v>
      </c>
      <c r="E63" s="35"/>
      <c r="F63" s="36">
        <f>ROUND(D63*E63,2)</f>
        <v>0</v>
      </c>
    </row>
    <row r="64" spans="1:6" s="43" customFormat="1" ht="12.75">
      <c r="A64" s="32"/>
      <c r="B64" s="42"/>
      <c r="C64" s="34"/>
      <c r="D64" s="34"/>
      <c r="E64" s="35"/>
      <c r="F64" s="36"/>
    </row>
    <row r="65" spans="1:6" s="43" customFormat="1" ht="76.5">
      <c r="A65" s="32">
        <v>3</v>
      </c>
      <c r="B65" s="42" t="s">
        <v>60</v>
      </c>
      <c r="C65" s="34" t="s">
        <v>2</v>
      </c>
      <c r="D65" s="56">
        <v>11.5</v>
      </c>
      <c r="E65" s="35"/>
      <c r="F65" s="36">
        <f>ROUND(D65*E65,2)</f>
        <v>0</v>
      </c>
    </row>
    <row r="66" spans="3:6" ht="12.75">
      <c r="C66" s="43"/>
      <c r="D66" s="43"/>
      <c r="E66" s="47"/>
      <c r="F66" s="48"/>
    </row>
    <row r="67" spans="3:6" ht="13.5" thickBot="1">
      <c r="C67" s="64"/>
      <c r="D67" s="64"/>
      <c r="E67" s="65"/>
      <c r="F67" s="66"/>
    </row>
    <row r="68" spans="3:6" ht="12.75">
      <c r="C68" s="43"/>
      <c r="D68" s="43"/>
      <c r="E68" s="47" t="s">
        <v>44</v>
      </c>
      <c r="F68" s="48">
        <f>SUM(F61:F65)</f>
        <v>0</v>
      </c>
    </row>
    <row r="69" spans="3:6" ht="12.75">
      <c r="C69" s="43"/>
      <c r="D69" s="43"/>
      <c r="E69" s="47"/>
      <c r="F69" s="48"/>
    </row>
    <row r="70" spans="3:6" ht="12.75">
      <c r="C70" s="43"/>
      <c r="D70" s="43"/>
      <c r="E70" s="47"/>
      <c r="F70" s="48"/>
    </row>
    <row r="71" ht="12.75">
      <c r="B71" s="33" t="s">
        <v>26</v>
      </c>
    </row>
    <row r="72" ht="12.75">
      <c r="B72" s="33"/>
    </row>
    <row r="73" ht="12.75">
      <c r="B73" s="33"/>
    </row>
    <row r="74" spans="1:6" ht="63.75">
      <c r="A74" s="32">
        <v>1</v>
      </c>
      <c r="B74" s="42" t="s">
        <v>75</v>
      </c>
      <c r="C74" s="34" t="s">
        <v>1</v>
      </c>
      <c r="D74" s="56">
        <v>74</v>
      </c>
      <c r="F74" s="36">
        <f>ROUND(D74*E74,2)</f>
        <v>0</v>
      </c>
    </row>
    <row r="75" ht="12.75">
      <c r="B75" s="33"/>
    </row>
    <row r="76" spans="1:6" ht="63.75">
      <c r="A76" s="32">
        <v>2</v>
      </c>
      <c r="B76" s="42" t="s">
        <v>76</v>
      </c>
      <c r="C76" s="34" t="s">
        <v>69</v>
      </c>
      <c r="D76" s="56">
        <v>2</v>
      </c>
      <c r="F76" s="36">
        <f>ROUND(D76*E76,2)</f>
        <v>0</v>
      </c>
    </row>
    <row r="77" spans="3:6" ht="13.5" thickBot="1">
      <c r="C77" s="67"/>
      <c r="D77" s="67"/>
      <c r="E77" s="68"/>
      <c r="F77" s="63"/>
    </row>
    <row r="78" spans="3:6" ht="12.75">
      <c r="C78" s="43"/>
      <c r="D78" s="43"/>
      <c r="E78" s="47" t="s">
        <v>27</v>
      </c>
      <c r="F78" s="48">
        <f>SUM(F74:F76)</f>
        <v>0</v>
      </c>
    </row>
    <row r="79" spans="3:6" ht="14.25" customHeight="1">
      <c r="C79" s="43"/>
      <c r="D79" s="43"/>
      <c r="E79" s="47"/>
      <c r="F79" s="48"/>
    </row>
    <row r="80" spans="3:6" ht="13.5" customHeight="1">
      <c r="C80" s="43"/>
      <c r="D80" s="43"/>
      <c r="E80" s="47"/>
      <c r="F80" s="48"/>
    </row>
    <row r="81" ht="12.75">
      <c r="B81" s="33" t="s">
        <v>24</v>
      </c>
    </row>
    <row r="82" ht="12.75">
      <c r="B82" s="33"/>
    </row>
    <row r="83" spans="1:6" s="43" customFormat="1" ht="54" customHeight="1">
      <c r="A83" s="32">
        <v>2</v>
      </c>
      <c r="B83" s="38" t="s">
        <v>78</v>
      </c>
      <c r="C83" s="34" t="s">
        <v>42</v>
      </c>
      <c r="D83" s="56">
        <v>44</v>
      </c>
      <c r="E83" s="35"/>
      <c r="F83" s="36">
        <f>ROUND(D83*E83,2)</f>
        <v>0</v>
      </c>
    </row>
    <row r="84" spans="1:6" s="43" customFormat="1" ht="19.5" customHeight="1">
      <c r="A84" s="32"/>
      <c r="B84" s="38"/>
      <c r="C84" s="34"/>
      <c r="D84" s="34"/>
      <c r="E84" s="35"/>
      <c r="F84" s="36"/>
    </row>
    <row r="85" spans="3:6" ht="13.5" thickBot="1">
      <c r="C85" s="64"/>
      <c r="D85" s="64"/>
      <c r="E85" s="65" t="s">
        <v>25</v>
      </c>
      <c r="F85" s="66">
        <f>SUM(F83:F83)</f>
        <v>0</v>
      </c>
    </row>
    <row r="86" spans="3:6" ht="12.75">
      <c r="C86" s="43"/>
      <c r="D86" s="43"/>
      <c r="E86" s="47"/>
      <c r="F86" s="48"/>
    </row>
    <row r="87" spans="3:6" ht="12.75">
      <c r="C87" s="43"/>
      <c r="D87" s="43"/>
      <c r="E87" s="47"/>
      <c r="F87" s="48"/>
    </row>
    <row r="88" spans="3:6" ht="12.75">
      <c r="C88" s="43"/>
      <c r="D88" s="43"/>
      <c r="E88" s="47"/>
      <c r="F88" s="48"/>
    </row>
    <row r="89" ht="12.75">
      <c r="B89" s="33" t="s">
        <v>46</v>
      </c>
    </row>
    <row r="90" ht="12.75">
      <c r="B90" s="33"/>
    </row>
    <row r="91" spans="1:6" s="43" customFormat="1" ht="27" customHeight="1">
      <c r="A91" s="32">
        <v>1</v>
      </c>
      <c r="B91" s="42" t="s">
        <v>61</v>
      </c>
      <c r="C91" s="34" t="s">
        <v>1</v>
      </c>
      <c r="D91" s="56">
        <v>68</v>
      </c>
      <c r="E91" s="35"/>
      <c r="F91" s="36">
        <f>ROUND(D91*E91,2)</f>
        <v>0</v>
      </c>
    </row>
    <row r="92" ht="12.75">
      <c r="B92" s="33"/>
    </row>
    <row r="93" spans="1:6" s="43" customFormat="1" ht="52.5" customHeight="1">
      <c r="A93" s="32">
        <v>2</v>
      </c>
      <c r="B93" s="42" t="s">
        <v>47</v>
      </c>
      <c r="C93" s="34" t="s">
        <v>23</v>
      </c>
      <c r="D93" s="56">
        <v>17</v>
      </c>
      <c r="E93" s="35"/>
      <c r="F93" s="36">
        <f>ROUND(D93*E93,2)</f>
        <v>0</v>
      </c>
    </row>
    <row r="94" spans="1:6" s="43" customFormat="1" ht="15" customHeight="1">
      <c r="A94" s="32"/>
      <c r="B94" s="42"/>
      <c r="C94" s="34"/>
      <c r="D94" s="34"/>
      <c r="E94" s="35"/>
      <c r="F94" s="36"/>
    </row>
    <row r="95" spans="1:6" s="43" customFormat="1" ht="15" customHeight="1">
      <c r="A95" s="32">
        <v>3</v>
      </c>
      <c r="B95" s="42" t="s">
        <v>48</v>
      </c>
      <c r="C95" s="34" t="s">
        <v>2</v>
      </c>
      <c r="D95" s="56">
        <v>68</v>
      </c>
      <c r="E95" s="35"/>
      <c r="F95" s="36">
        <f>ROUND(D95*E95,2)</f>
        <v>0</v>
      </c>
    </row>
    <row r="96" spans="1:6" s="43" customFormat="1" ht="14.25" customHeight="1">
      <c r="A96" s="32"/>
      <c r="B96" s="42"/>
      <c r="C96" s="34"/>
      <c r="D96" s="34"/>
      <c r="E96" s="35"/>
      <c r="F96" s="36"/>
    </row>
    <row r="97" spans="1:6" s="43" customFormat="1" ht="41.25" customHeight="1">
      <c r="A97" s="32">
        <v>4</v>
      </c>
      <c r="B97" s="42" t="s">
        <v>49</v>
      </c>
      <c r="C97" s="34" t="s">
        <v>2</v>
      </c>
      <c r="D97" s="56">
        <v>68</v>
      </c>
      <c r="E97" s="35"/>
      <c r="F97" s="36">
        <f>ROUND(D97*E97,2)</f>
        <v>0</v>
      </c>
    </row>
    <row r="98" spans="1:6" s="43" customFormat="1" ht="15" customHeight="1">
      <c r="A98" s="32"/>
      <c r="B98" s="42"/>
      <c r="C98" s="34"/>
      <c r="D98" s="34"/>
      <c r="E98" s="35"/>
      <c r="F98" s="36"/>
    </row>
    <row r="99" spans="1:6" s="43" customFormat="1" ht="25.5">
      <c r="A99" s="32">
        <v>5</v>
      </c>
      <c r="B99" s="42" t="s">
        <v>81</v>
      </c>
      <c r="C99" s="34" t="s">
        <v>1</v>
      </c>
      <c r="D99" s="56">
        <v>68</v>
      </c>
      <c r="E99" s="35"/>
      <c r="F99" s="36">
        <f>ROUND(D99*E99,2)</f>
        <v>0</v>
      </c>
    </row>
    <row r="100" spans="1:6" s="43" customFormat="1" ht="12.75">
      <c r="A100" s="32"/>
      <c r="B100" s="42"/>
      <c r="C100" s="34"/>
      <c r="D100" s="34"/>
      <c r="E100" s="35"/>
      <c r="F100" s="36"/>
    </row>
    <row r="101" spans="1:6" s="43" customFormat="1" ht="12.75">
      <c r="A101" s="32">
        <v>6</v>
      </c>
      <c r="B101" s="42" t="s">
        <v>50</v>
      </c>
      <c r="C101" s="34" t="s">
        <v>23</v>
      </c>
      <c r="D101" s="56">
        <v>10.5</v>
      </c>
      <c r="E101" s="35"/>
      <c r="F101" s="36">
        <f>ROUND(D101*E101,2)</f>
        <v>0</v>
      </c>
    </row>
    <row r="102" spans="1:6" s="43" customFormat="1" ht="12.75">
      <c r="A102" s="32"/>
      <c r="B102" s="42"/>
      <c r="C102" s="34"/>
      <c r="D102" s="34"/>
      <c r="E102" s="35"/>
      <c r="F102" s="36"/>
    </row>
    <row r="103" spans="1:6" s="43" customFormat="1" ht="38.25">
      <c r="A103" s="32">
        <v>7</v>
      </c>
      <c r="B103" s="42" t="s">
        <v>68</v>
      </c>
      <c r="C103" s="34" t="s">
        <v>69</v>
      </c>
      <c r="D103" s="56">
        <v>4</v>
      </c>
      <c r="E103" s="35"/>
      <c r="F103" s="36">
        <f>ROUND(D103*E103,2)</f>
        <v>0</v>
      </c>
    </row>
    <row r="104" spans="1:6" ht="13.5" thickBot="1">
      <c r="A104" s="49"/>
      <c r="B104" s="50"/>
      <c r="C104" s="51"/>
      <c r="D104" s="52"/>
      <c r="E104" s="53"/>
      <c r="F104" s="53"/>
    </row>
    <row r="105" spans="3:6" ht="12.75">
      <c r="C105" s="43"/>
      <c r="D105" s="43"/>
      <c r="E105" s="47" t="s">
        <v>51</v>
      </c>
      <c r="F105" s="48">
        <f>SUM(F91:F103)</f>
        <v>0</v>
      </c>
    </row>
    <row r="106" spans="3:6" ht="12.75">
      <c r="C106" s="43"/>
      <c r="D106" s="43"/>
      <c r="E106" s="47"/>
      <c r="F106" s="48"/>
    </row>
    <row r="107" spans="3:6" ht="12.75">
      <c r="C107" s="43"/>
      <c r="D107" s="43"/>
      <c r="E107" s="47"/>
      <c r="F107" s="48"/>
    </row>
    <row r="108" ht="12.75">
      <c r="B108" s="33" t="s">
        <v>15</v>
      </c>
    </row>
    <row r="109" ht="12.75">
      <c r="B109" s="33"/>
    </row>
    <row r="110" spans="1:5" ht="127.5">
      <c r="A110" s="37">
        <v>1</v>
      </c>
      <c r="B110" s="38" t="s">
        <v>89</v>
      </c>
      <c r="C110" s="39"/>
      <c r="D110" s="40"/>
      <c r="E110" s="41"/>
    </row>
    <row r="111" spans="1:6" ht="12.75">
      <c r="A111" s="37"/>
      <c r="B111" s="38" t="s">
        <v>83</v>
      </c>
      <c r="C111" s="39" t="s">
        <v>2</v>
      </c>
      <c r="D111" s="40">
        <v>40.2</v>
      </c>
      <c r="E111" s="41"/>
      <c r="F111" s="36">
        <f>ROUND(D111*E111,2)</f>
        <v>0</v>
      </c>
    </row>
    <row r="112" spans="1:6" ht="12.75">
      <c r="A112" s="37"/>
      <c r="B112" s="38" t="s">
        <v>84</v>
      </c>
      <c r="C112" s="39" t="s">
        <v>2</v>
      </c>
      <c r="D112" s="40">
        <v>6.1</v>
      </c>
      <c r="E112" s="41"/>
      <c r="F112" s="36">
        <f>ROUND(D112*E112,2)</f>
        <v>0</v>
      </c>
    </row>
    <row r="113" spans="1:6" ht="12.75">
      <c r="A113" s="37"/>
      <c r="B113" s="38" t="s">
        <v>85</v>
      </c>
      <c r="C113" s="39" t="s">
        <v>1</v>
      </c>
      <c r="D113" s="40">
        <v>40.2</v>
      </c>
      <c r="E113" s="41"/>
      <c r="F113" s="36">
        <f>ROUND(D113*E113,2)</f>
        <v>0</v>
      </c>
    </row>
    <row r="114" spans="1:6" ht="12.75">
      <c r="A114" s="37"/>
      <c r="B114" s="38" t="s">
        <v>86</v>
      </c>
      <c r="C114" s="39" t="s">
        <v>69</v>
      </c>
      <c r="D114" s="40">
        <v>9</v>
      </c>
      <c r="E114" s="41"/>
      <c r="F114" s="36">
        <f>ROUND(D114*E114,2)</f>
        <v>0</v>
      </c>
    </row>
    <row r="115" ht="12.75">
      <c r="B115" s="33"/>
    </row>
    <row r="116" spans="1:6" ht="81.75" customHeight="1">
      <c r="A116" s="37">
        <v>2</v>
      </c>
      <c r="B116" s="38" t="s">
        <v>66</v>
      </c>
      <c r="C116" s="39" t="s">
        <v>1</v>
      </c>
      <c r="D116" s="40">
        <v>44</v>
      </c>
      <c r="E116" s="41"/>
      <c r="F116" s="36">
        <f>ROUND(D116*E116,2)</f>
        <v>0</v>
      </c>
    </row>
    <row r="117" spans="1:5" ht="13.5" customHeight="1">
      <c r="A117" s="37"/>
      <c r="B117" s="38"/>
      <c r="C117" s="39"/>
      <c r="D117" s="40"/>
      <c r="E117" s="41"/>
    </row>
    <row r="118" spans="1:6" s="43" customFormat="1" ht="105.75" customHeight="1">
      <c r="A118" s="32">
        <v>3</v>
      </c>
      <c r="B118" s="38" t="s">
        <v>79</v>
      </c>
      <c r="C118" s="34" t="s">
        <v>42</v>
      </c>
      <c r="D118" s="56">
        <v>28.5</v>
      </c>
      <c r="E118" s="35"/>
      <c r="F118" s="36">
        <f>ROUND(D118*E118,2)</f>
        <v>0</v>
      </c>
    </row>
    <row r="119" spans="1:6" s="43" customFormat="1" ht="13.5" customHeight="1">
      <c r="A119" s="32"/>
      <c r="B119" s="38"/>
      <c r="C119" s="34"/>
      <c r="D119" s="34"/>
      <c r="E119" s="35"/>
      <c r="F119" s="36"/>
    </row>
    <row r="120" spans="1:6" s="43" customFormat="1" ht="18" customHeight="1">
      <c r="A120" s="32">
        <v>4</v>
      </c>
      <c r="B120" s="38" t="s">
        <v>62</v>
      </c>
      <c r="C120" s="34" t="s">
        <v>54</v>
      </c>
      <c r="D120" s="56">
        <v>18</v>
      </c>
      <c r="E120" s="35"/>
      <c r="F120" s="36">
        <f>ROUND(D120*E120,2)</f>
        <v>0</v>
      </c>
    </row>
    <row r="121" spans="1:6" s="43" customFormat="1" ht="14.25" customHeight="1">
      <c r="A121" s="32"/>
      <c r="B121" s="38"/>
      <c r="C121" s="34"/>
      <c r="D121" s="34"/>
      <c r="E121" s="35"/>
      <c r="F121" s="36"/>
    </row>
    <row r="122" spans="1:6" s="43" customFormat="1" ht="25.5">
      <c r="A122" s="32">
        <v>5</v>
      </c>
      <c r="B122" s="42" t="s">
        <v>67</v>
      </c>
      <c r="C122" s="34" t="s">
        <v>6</v>
      </c>
      <c r="D122" s="56">
        <v>1</v>
      </c>
      <c r="E122" s="35"/>
      <c r="F122" s="36">
        <f>ROUND(D122*E122,2)</f>
        <v>0</v>
      </c>
    </row>
    <row r="123" spans="1:6" ht="13.5" thickBot="1">
      <c r="A123" s="49"/>
      <c r="B123" s="50"/>
      <c r="C123" s="51"/>
      <c r="D123" s="52"/>
      <c r="E123" s="53"/>
      <c r="F123" s="53"/>
    </row>
    <row r="124" spans="3:6" ht="12.75">
      <c r="C124" s="43"/>
      <c r="D124" s="43"/>
      <c r="E124" s="47" t="s">
        <v>16</v>
      </c>
      <c r="F124" s="48">
        <f>SUM(F110:F122)</f>
        <v>0</v>
      </c>
    </row>
    <row r="125" spans="3:6" ht="12.75">
      <c r="C125" s="43"/>
      <c r="D125" s="43"/>
      <c r="E125" s="47"/>
      <c r="F125" s="48"/>
    </row>
    <row r="126" spans="3:6" ht="12.75">
      <c r="C126" s="43"/>
      <c r="D126" s="43"/>
      <c r="E126" s="47"/>
      <c r="F126" s="48"/>
    </row>
    <row r="127" spans="3:6" ht="12.75">
      <c r="C127" s="43"/>
      <c r="D127" s="43"/>
      <c r="E127" s="47"/>
      <c r="F127" s="48"/>
    </row>
    <row r="128" spans="3:6" ht="12.75">
      <c r="C128" s="43"/>
      <c r="D128" s="43"/>
      <c r="E128" s="47"/>
      <c r="F128" s="48"/>
    </row>
    <row r="129" spans="3:6" ht="12.75">
      <c r="C129" s="43"/>
      <c r="D129" s="43"/>
      <c r="E129" s="47"/>
      <c r="F129" s="48"/>
    </row>
    <row r="130" spans="3:6" ht="12.75">
      <c r="C130" s="43"/>
      <c r="D130" s="43"/>
      <c r="E130" s="47"/>
      <c r="F130" s="48"/>
    </row>
  </sheetData>
  <sheetProtection/>
  <printOptions/>
  <pageMargins left="0.7086614173228347" right="0.7480314960629921" top="0.31496062992125984" bottom="0.3937007874015748" header="0" footer="0"/>
  <pageSetup horizontalDpi="600" verticalDpi="600" orientation="portrait" paperSize="9" scale="95" r:id="rId1"/>
  <headerFooter alignWithMargins="0">
    <oddHeader>&amp;RStran: &amp;P</oddHeader>
  </headerFooter>
  <rowBreaks count="3" manualBreakCount="3">
    <brk id="21" max="255" man="1"/>
    <brk id="64" max="5" man="1"/>
    <brk id="100" max="255" man="1"/>
  </rowBreaks>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1">
      <selection activeCell="H27" sqref="H27"/>
    </sheetView>
  </sheetViews>
  <sheetFormatPr defaultColWidth="9.00390625" defaultRowHeight="12.75"/>
  <cols>
    <col min="2" max="2" width="48.75390625" style="0" customWidth="1"/>
    <col min="4" max="4" width="6.00390625" style="0" customWidth="1"/>
    <col min="5" max="5" width="6.75390625" style="0" customWidth="1"/>
    <col min="6" max="6" width="12.625" style="0" customWidth="1"/>
  </cols>
  <sheetData>
    <row r="1" spans="1:4" ht="20.25">
      <c r="A1" s="6"/>
      <c r="B1" s="7" t="s">
        <v>4</v>
      </c>
      <c r="C1" s="8"/>
      <c r="D1" s="9"/>
    </row>
    <row r="2" spans="1:4" ht="12.75">
      <c r="A2" s="6"/>
      <c r="B2" s="6"/>
      <c r="C2" s="8"/>
      <c r="D2" s="9"/>
    </row>
    <row r="3" spans="1:4" ht="12.75">
      <c r="A3" s="6"/>
      <c r="B3" s="6"/>
      <c r="C3" s="8"/>
      <c r="D3" s="9"/>
    </row>
    <row r="4" spans="1:4" ht="21" customHeight="1">
      <c r="A4" s="6"/>
      <c r="B4" s="19" t="s">
        <v>57</v>
      </c>
      <c r="C4" s="8"/>
      <c r="D4" s="9"/>
    </row>
    <row r="5" spans="1:4" ht="12.75">
      <c r="A5" s="6"/>
      <c r="B5" s="10"/>
      <c r="C5" s="8"/>
      <c r="D5" s="9"/>
    </row>
    <row r="6" spans="1:4" ht="12.75">
      <c r="A6" s="6"/>
      <c r="B6" s="10"/>
      <c r="C6" s="8"/>
      <c r="D6" s="9"/>
    </row>
    <row r="7" spans="1:6" ht="30.75" customHeight="1">
      <c r="A7" s="6"/>
      <c r="B7" s="70" t="s">
        <v>9</v>
      </c>
      <c r="C7" s="71"/>
      <c r="D7" s="72"/>
      <c r="E7" s="73"/>
      <c r="F7" s="74">
        <f>POPIS!F19</f>
        <v>0</v>
      </c>
    </row>
    <row r="8" spans="1:6" ht="12.75">
      <c r="A8" s="6"/>
      <c r="B8" s="6" t="s">
        <v>3</v>
      </c>
      <c r="C8" s="8"/>
      <c r="D8" s="13"/>
      <c r="F8" s="14">
        <f>POPIS!F56</f>
        <v>0</v>
      </c>
    </row>
    <row r="9" spans="1:6" ht="12.75">
      <c r="A9" s="6"/>
      <c r="B9" s="6" t="s">
        <v>43</v>
      </c>
      <c r="C9" s="8"/>
      <c r="D9" s="13"/>
      <c r="F9" s="14">
        <f>POPIS!F68</f>
        <v>0</v>
      </c>
    </row>
    <row r="10" spans="1:6" ht="12.75">
      <c r="A10" s="6"/>
      <c r="B10" s="6" t="s">
        <v>26</v>
      </c>
      <c r="C10" s="8"/>
      <c r="D10" s="13"/>
      <c r="F10" s="14">
        <f>POPIS!F78</f>
        <v>0</v>
      </c>
    </row>
    <row r="11" spans="1:6" ht="12.75">
      <c r="A11" s="6"/>
      <c r="B11" s="6" t="s">
        <v>24</v>
      </c>
      <c r="C11" s="8"/>
      <c r="D11" s="13"/>
      <c r="F11" s="14">
        <f>POPIS!F85</f>
        <v>0</v>
      </c>
    </row>
    <row r="12" spans="1:6" ht="12.75">
      <c r="A12" s="6"/>
      <c r="B12" s="6" t="s">
        <v>46</v>
      </c>
      <c r="C12" s="8"/>
      <c r="D12" s="13"/>
      <c r="F12" s="14">
        <f>POPIS!F101</f>
        <v>0</v>
      </c>
    </row>
    <row r="13" spans="1:6" ht="12.75">
      <c r="A13" s="6"/>
      <c r="B13" s="6" t="s">
        <v>17</v>
      </c>
      <c r="C13" s="8"/>
      <c r="D13" s="13"/>
      <c r="F13" s="14">
        <f>POPIS!F124</f>
        <v>0</v>
      </c>
    </row>
    <row r="14" spans="2:6" ht="13.5" thickBot="1">
      <c r="B14" s="11"/>
      <c r="C14" s="16"/>
      <c r="D14" s="12"/>
      <c r="E14" s="11"/>
      <c r="F14" s="11"/>
    </row>
    <row r="15" spans="2:6" ht="12.75">
      <c r="B15" s="6" t="s">
        <v>8</v>
      </c>
      <c r="C15" s="17"/>
      <c r="D15" s="18"/>
      <c r="F15" s="14">
        <f>SUM(F7:F13)</f>
        <v>0</v>
      </c>
    </row>
    <row r="16" spans="2:6" ht="12.75">
      <c r="B16" s="6" t="s">
        <v>20</v>
      </c>
      <c r="C16" s="17"/>
      <c r="D16" s="18"/>
      <c r="F16" s="14">
        <f>F15*0.05</f>
        <v>0</v>
      </c>
    </row>
    <row r="17" spans="2:6" ht="12.75">
      <c r="B17" s="6"/>
      <c r="C17" s="17"/>
      <c r="D17" s="18"/>
      <c r="F17" s="14"/>
    </row>
    <row r="18" spans="1:6" s="2" customFormat="1" ht="12">
      <c r="A18" s="3"/>
      <c r="B18" s="1"/>
      <c r="E18" s="4"/>
      <c r="F18" s="5"/>
    </row>
    <row r="19" spans="2:6" ht="12.75">
      <c r="B19" s="6" t="s">
        <v>11</v>
      </c>
      <c r="C19" s="17"/>
      <c r="D19" s="18"/>
      <c r="F19" s="14">
        <f>F15+F16</f>
        <v>0</v>
      </c>
    </row>
    <row r="20" spans="2:6" ht="13.5" thickBot="1">
      <c r="B20" s="15" t="s">
        <v>19</v>
      </c>
      <c r="C20" s="16"/>
      <c r="D20" s="20"/>
      <c r="E20" s="11"/>
      <c r="F20" s="12">
        <f>F19*0.095</f>
        <v>0</v>
      </c>
    </row>
    <row r="21" spans="2:6" ht="12.75">
      <c r="B21" s="6" t="s">
        <v>12</v>
      </c>
      <c r="C21" s="17"/>
      <c r="D21" s="18"/>
      <c r="F21" s="14">
        <f>F19+F20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zrna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doma</dc:creator>
  <cp:keywords/>
  <dc:description/>
  <cp:lastModifiedBy>tomaz</cp:lastModifiedBy>
  <cp:lastPrinted>2023-01-27T11:08:58Z</cp:lastPrinted>
  <dcterms:created xsi:type="dcterms:W3CDTF">2008-12-27T15:19:23Z</dcterms:created>
  <dcterms:modified xsi:type="dcterms:W3CDTF">2023-02-24T13:05:09Z</dcterms:modified>
  <cp:category/>
  <cp:version/>
  <cp:contentType/>
  <cp:contentStatus/>
</cp:coreProperties>
</file>